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30"/>
  </bookViews>
  <sheets>
    <sheet name="total de asignaciones 7º 5189" sheetId="103" r:id="rId1"/>
  </sheets>
  <definedNames>
    <definedName name="_xlnm._FilterDatabase" localSheetId="0" hidden="1">'total de asignaciones 7º 5189'!$A$9:$V$247</definedName>
    <definedName name="_xlnm.Print_Area" localSheetId="0">'total de asignaciones 7º 5189'!$A$1:$V$247</definedName>
    <definedName name="_xlnm.Print_Titles" localSheetId="0">'total de asignaciones 7º 5189'!$1:$9</definedName>
  </definedNames>
  <calcPr calcId="162913" fullCalcOnLoad="1"/>
</workbook>
</file>

<file path=xl/calcChain.xml><?xml version="1.0" encoding="utf-8"?>
<calcChain xmlns="http://schemas.openxmlformats.org/spreadsheetml/2006/main">
  <c r="T193" i="103" l="1"/>
  <c r="T187" i="103"/>
  <c r="T55" i="103"/>
  <c r="T61" i="103"/>
  <c r="T47" i="103"/>
  <c r="T35" i="103"/>
  <c r="T219" i="103"/>
  <c r="V218" i="103" s="1"/>
  <c r="T58" i="103"/>
  <c r="T49" i="103"/>
  <c r="U49" i="103"/>
  <c r="T36" i="103"/>
  <c r="T244" i="103"/>
  <c r="V243" i="103" s="1"/>
  <c r="T243" i="103"/>
  <c r="T48" i="103"/>
  <c r="T34" i="103"/>
  <c r="T242" i="103"/>
  <c r="T241" i="103"/>
  <c r="U241" i="103"/>
  <c r="T200" i="103"/>
  <c r="V200" i="103" s="1"/>
  <c r="T65" i="103"/>
  <c r="T64" i="103"/>
  <c r="T63" i="103"/>
  <c r="T240" i="103"/>
  <c r="T239" i="103"/>
  <c r="T238" i="103"/>
  <c r="T237" i="103"/>
  <c r="T236" i="103"/>
  <c r="U236" i="103"/>
  <c r="V236" i="103" s="1"/>
  <c r="T235" i="103"/>
  <c r="T234" i="103"/>
  <c r="T233" i="103"/>
  <c r="T232" i="103"/>
  <c r="T231" i="103"/>
  <c r="T230" i="103"/>
  <c r="T229" i="103"/>
  <c r="V229" i="103" s="1"/>
  <c r="T228" i="103"/>
  <c r="T227" i="103"/>
  <c r="T226" i="103"/>
  <c r="T225" i="103"/>
  <c r="V225" i="103" s="1"/>
  <c r="T224" i="103"/>
  <c r="V224" i="103" s="1"/>
  <c r="T223" i="103"/>
  <c r="T222" i="103"/>
  <c r="T221" i="103"/>
  <c r="T220" i="103"/>
  <c r="V220" i="103" s="1"/>
  <c r="T218" i="103"/>
  <c r="T217" i="103"/>
  <c r="T216" i="103"/>
  <c r="V216" i="103" s="1"/>
  <c r="T215" i="103"/>
  <c r="V214" i="103" s="1"/>
  <c r="T214" i="103"/>
  <c r="T213" i="103"/>
  <c r="T212" i="103"/>
  <c r="T211" i="103"/>
  <c r="V211" i="103" s="1"/>
  <c r="T210" i="103"/>
  <c r="T209" i="103"/>
  <c r="U209" i="103"/>
  <c r="T208" i="103"/>
  <c r="T207" i="103"/>
  <c r="T206" i="103"/>
  <c r="T205" i="103"/>
  <c r="U205" i="103"/>
  <c r="V205" i="103" s="1"/>
  <c r="T204" i="103"/>
  <c r="T203" i="103"/>
  <c r="T202" i="103"/>
  <c r="T201" i="103"/>
  <c r="T199" i="103"/>
  <c r="T198" i="103"/>
  <c r="T197" i="103"/>
  <c r="V197" i="103" s="1"/>
  <c r="T196" i="103"/>
  <c r="V196" i="103" s="1"/>
  <c r="T195" i="103"/>
  <c r="T194" i="103"/>
  <c r="T192" i="103"/>
  <c r="T191" i="103"/>
  <c r="V191" i="103" s="1"/>
  <c r="T190" i="103"/>
  <c r="T189" i="103"/>
  <c r="T188" i="103"/>
  <c r="V188" i="103" s="1"/>
  <c r="T186" i="103"/>
  <c r="T185" i="103"/>
  <c r="T184" i="103"/>
  <c r="T183" i="103"/>
  <c r="T182" i="103"/>
  <c r="U182" i="103" s="1"/>
  <c r="V182" i="103" s="1"/>
  <c r="T181" i="103"/>
  <c r="T180" i="103"/>
  <c r="V180" i="103" s="1"/>
  <c r="T179" i="103"/>
  <c r="T178" i="103"/>
  <c r="T177" i="103"/>
  <c r="T176" i="103"/>
  <c r="T175" i="103"/>
  <c r="U175" i="103" s="1"/>
  <c r="V175" i="103" s="1"/>
  <c r="T174" i="103"/>
  <c r="T173" i="103"/>
  <c r="T172" i="103"/>
  <c r="V172" i="103" s="1"/>
  <c r="T171" i="103"/>
  <c r="T170" i="103"/>
  <c r="T169" i="103"/>
  <c r="V169" i="103" s="1"/>
  <c r="T168" i="103"/>
  <c r="V166" i="103" s="1"/>
  <c r="T167" i="103"/>
  <c r="T166" i="103"/>
  <c r="T165" i="103"/>
  <c r="T164" i="103"/>
  <c r="V163" i="103" s="1"/>
  <c r="T163" i="103"/>
  <c r="T162" i="103"/>
  <c r="T161" i="103"/>
  <c r="V161" i="103" s="1"/>
  <c r="U161" i="103"/>
  <c r="T160" i="103"/>
  <c r="T159" i="103"/>
  <c r="T158" i="103"/>
  <c r="T157" i="103"/>
  <c r="V155" i="103" s="1"/>
  <c r="T156" i="103"/>
  <c r="T155" i="103"/>
  <c r="T154" i="103"/>
  <c r="T153" i="103"/>
  <c r="V153" i="103" s="1"/>
  <c r="T152" i="103"/>
  <c r="T151" i="103"/>
  <c r="T150" i="103"/>
  <c r="T149" i="103"/>
  <c r="V149" i="103" s="1"/>
  <c r="T148" i="103"/>
  <c r="T147" i="103"/>
  <c r="T146" i="103"/>
  <c r="V146" i="103" s="1"/>
  <c r="T145" i="103"/>
  <c r="T144" i="103"/>
  <c r="U144" i="103" s="1"/>
  <c r="V144" i="103" s="1"/>
  <c r="T143" i="103"/>
  <c r="V143" i="103" s="1"/>
  <c r="T142" i="103"/>
  <c r="T141" i="103"/>
  <c r="T140" i="103"/>
  <c r="T139" i="103"/>
  <c r="V139" i="103" s="1"/>
  <c r="U139" i="103"/>
  <c r="T138" i="103"/>
  <c r="T137" i="103"/>
  <c r="T136" i="103"/>
  <c r="T135" i="103"/>
  <c r="T134" i="103"/>
  <c r="U134" i="103" s="1"/>
  <c r="V134" i="103" s="1"/>
  <c r="T133" i="103"/>
  <c r="T132" i="103"/>
  <c r="V131" i="103" s="1"/>
  <c r="T131" i="103"/>
  <c r="T130" i="103"/>
  <c r="T129" i="103"/>
  <c r="T128" i="103"/>
  <c r="T127" i="103"/>
  <c r="T126" i="103"/>
  <c r="T125" i="103"/>
  <c r="T124" i="103"/>
  <c r="V122" i="103" s="1"/>
  <c r="T123" i="103"/>
  <c r="T122" i="103"/>
  <c r="T121" i="103"/>
  <c r="T120" i="103"/>
  <c r="T119" i="103"/>
  <c r="U119" i="103" s="1"/>
  <c r="V119" i="103" s="1"/>
  <c r="T118" i="103"/>
  <c r="T117" i="103"/>
  <c r="V116" i="103" s="1"/>
  <c r="T116" i="103"/>
  <c r="T115" i="103"/>
  <c r="T114" i="103"/>
  <c r="T113" i="103"/>
  <c r="U113" i="103" s="1"/>
  <c r="V113" i="103" s="1"/>
  <c r="T112" i="103"/>
  <c r="T111" i="103"/>
  <c r="T110" i="103"/>
  <c r="U110" i="103" s="1"/>
  <c r="T62" i="103"/>
  <c r="T14" i="103"/>
  <c r="T10" i="103"/>
  <c r="U10" i="103" s="1"/>
  <c r="T11" i="103"/>
  <c r="T12" i="103"/>
  <c r="T13" i="103"/>
  <c r="U13" i="103" s="1"/>
  <c r="T15" i="103"/>
  <c r="T16" i="103"/>
  <c r="V16" i="103" s="1"/>
  <c r="U16" i="103"/>
  <c r="T17" i="103"/>
  <c r="T18" i="103"/>
  <c r="T79" i="103"/>
  <c r="T87" i="103"/>
  <c r="T109" i="103"/>
  <c r="T108" i="103"/>
  <c r="T107" i="103"/>
  <c r="V107" i="103" s="1"/>
  <c r="T106" i="103"/>
  <c r="V105" i="103" s="1"/>
  <c r="T105" i="103"/>
  <c r="T104" i="103"/>
  <c r="T103" i="103"/>
  <c r="V103" i="103" s="1"/>
  <c r="U103" i="103"/>
  <c r="T102" i="103"/>
  <c r="T101" i="103"/>
  <c r="T100" i="103"/>
  <c r="T99" i="103"/>
  <c r="V99" i="103" s="1"/>
  <c r="T98" i="103"/>
  <c r="T97" i="103"/>
  <c r="U97" i="103"/>
  <c r="T96" i="103"/>
  <c r="T95" i="103"/>
  <c r="T94" i="103"/>
  <c r="T93" i="103"/>
  <c r="T92" i="103"/>
  <c r="V92" i="103" s="1"/>
  <c r="T91" i="103"/>
  <c r="T90" i="103"/>
  <c r="U90" i="103"/>
  <c r="V90" i="103" s="1"/>
  <c r="T89" i="103"/>
  <c r="T88" i="103"/>
  <c r="U88" i="103" s="1"/>
  <c r="V88" i="103" s="1"/>
  <c r="T86" i="103"/>
  <c r="V86" i="103" s="1"/>
  <c r="U86" i="103"/>
  <c r="T84" i="103"/>
  <c r="U84" i="103" s="1"/>
  <c r="V84" i="103" s="1"/>
  <c r="T85" i="103"/>
  <c r="T83" i="103"/>
  <c r="T82" i="103"/>
  <c r="U82" i="103" s="1"/>
  <c r="V82" i="103" s="1"/>
  <c r="T81" i="103"/>
  <c r="T80" i="103"/>
  <c r="U80" i="103" s="1"/>
  <c r="T78" i="103"/>
  <c r="U78" i="103"/>
  <c r="T77" i="103"/>
  <c r="T76" i="103"/>
  <c r="U76" i="103" s="1"/>
  <c r="V76" i="103" s="1"/>
  <c r="T75" i="103"/>
  <c r="T74" i="103"/>
  <c r="U74" i="103" s="1"/>
  <c r="V74" i="103" s="1"/>
  <c r="T73" i="103"/>
  <c r="T72" i="103"/>
  <c r="V72" i="103" s="1"/>
  <c r="U72" i="103"/>
  <c r="T71" i="103"/>
  <c r="T70" i="103"/>
  <c r="U70" i="103"/>
  <c r="T69" i="103"/>
  <c r="T68" i="103"/>
  <c r="U68" i="103" s="1"/>
  <c r="V68" i="103" s="1"/>
  <c r="T67" i="103"/>
  <c r="T66" i="103"/>
  <c r="U66" i="103" s="1"/>
  <c r="T60" i="103"/>
  <c r="T59" i="103"/>
  <c r="T57" i="103"/>
  <c r="U57" i="103" s="1"/>
  <c r="T56" i="103"/>
  <c r="T54" i="103"/>
  <c r="V54" i="103" s="1"/>
  <c r="U54" i="103"/>
  <c r="T53" i="103"/>
  <c r="T52" i="103"/>
  <c r="T51" i="103"/>
  <c r="T50" i="103"/>
  <c r="V50" i="103" s="1"/>
  <c r="T46" i="103"/>
  <c r="T45" i="103"/>
  <c r="T44" i="103"/>
  <c r="V44" i="103" s="1"/>
  <c r="U44" i="103"/>
  <c r="T43" i="103"/>
  <c r="T42" i="103"/>
  <c r="T41" i="103"/>
  <c r="U41" i="103"/>
  <c r="V41" i="103" s="1"/>
  <c r="T39" i="103"/>
  <c r="T38" i="103"/>
  <c r="T37" i="103"/>
  <c r="U37" i="103"/>
  <c r="T33" i="103"/>
  <c r="T32" i="103"/>
  <c r="T31" i="103"/>
  <c r="U31" i="103"/>
  <c r="V31" i="103" s="1"/>
  <c r="T30" i="103"/>
  <c r="T29" i="103"/>
  <c r="T28" i="103"/>
  <c r="U28" i="103"/>
  <c r="V28" i="103" s="1"/>
  <c r="T27" i="103"/>
  <c r="T26" i="103"/>
  <c r="T25" i="103"/>
  <c r="V25" i="103" s="1"/>
  <c r="U25" i="103"/>
  <c r="T23" i="103"/>
  <c r="T22" i="103"/>
  <c r="T21" i="103"/>
  <c r="T20" i="103"/>
  <c r="U20" i="103" s="1"/>
  <c r="R245" i="103"/>
  <c r="S245" i="103"/>
  <c r="Q245" i="103"/>
  <c r="N245" i="103"/>
  <c r="I245" i="103"/>
  <c r="H245" i="103"/>
  <c r="P245" i="103"/>
  <c r="O245" i="103"/>
  <c r="K245" i="103"/>
  <c r="L245" i="103"/>
  <c r="J245" i="103"/>
  <c r="V222" i="103"/>
  <c r="V207" i="103"/>
  <c r="V63" i="103"/>
  <c r="V198" i="103"/>
  <c r="M245" i="103"/>
  <c r="V201" i="103"/>
  <c r="V233" i="103"/>
  <c r="V238" i="103"/>
  <c r="V230" i="103"/>
  <c r="V97" i="103"/>
  <c r="V234" i="103"/>
  <c r="V209" i="103"/>
  <c r="V232" i="103"/>
  <c r="V199" i="103"/>
  <c r="V195" i="103"/>
  <c r="V241" i="103"/>
  <c r="V70" i="103"/>
  <c r="V142" i="103"/>
  <c r="V189" i="103"/>
  <c r="V190" i="103"/>
  <c r="V194" i="103"/>
  <c r="V78" i="103"/>
  <c r="V101" i="103"/>
  <c r="V150" i="103"/>
  <c r="V158" i="103"/>
  <c r="V187" i="103"/>
  <c r="V192" i="103"/>
  <c r="V193" i="103"/>
  <c r="V231" i="103"/>
  <c r="V235" i="103"/>
  <c r="V95" i="103"/>
  <c r="V127" i="103"/>
  <c r="V37" i="103"/>
  <c r="V239" i="103"/>
  <c r="T245" i="103"/>
  <c r="U245" i="103" l="1"/>
  <c r="T247" i="103" s="1"/>
  <c r="V13" i="103"/>
  <c r="V10" i="103"/>
  <c r="V245" i="103" s="1"/>
  <c r="U247" i="103" s="1"/>
  <c r="V110" i="103"/>
  <c r="V20" i="103"/>
  <c r="V80" i="103"/>
  <c r="V57" i="103"/>
  <c r="V66" i="103"/>
</calcChain>
</file>

<file path=xl/comments1.xml><?xml version="1.0" encoding="utf-8"?>
<comments xmlns="http://schemas.openxmlformats.org/spreadsheetml/2006/main">
  <authors>
    <author>Gloria Benitez</author>
  </authors>
  <commentList>
    <comment ref="E9" authorId="0" shapeId="0">
      <text>
        <r>
          <rPr>
            <sz val="9"/>
            <color indexed="81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<sst xmlns="http://schemas.openxmlformats.org/spreadsheetml/2006/main" count="491" uniqueCount="145">
  <si>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</si>
  <si>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</si>
  <si>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</si>
  <si>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</si>
  <si>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</si>
  <si>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</si>
  <si>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</si>
  <si>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</si>
  <si>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</si>
  <si>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</si>
  <si>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</si>
  <si>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</si>
  <si>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</si>
  <si>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</si>
  <si>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</si>
  <si>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</si>
  <si>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</si>
  <si>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</si>
  <si>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</si>
  <si>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</si>
  <si>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</si>
  <si>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</si>
  <si>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>Remuneración Extraordinaria</t>
  </si>
  <si>
    <t xml:space="preserve">PLANILLA GENERAL DE PAGOS </t>
  </si>
  <si>
    <t xml:space="preserve">MONTO A DICIEMBRE </t>
  </si>
  <si>
    <t xml:space="preserve">Jornales </t>
  </si>
  <si>
    <t>Honorarios Profesionales</t>
  </si>
  <si>
    <t>ESTADO</t>
  </si>
  <si>
    <t>Aporte jubilatorio del Empleador</t>
  </si>
  <si>
    <t>Permanente</t>
  </si>
  <si>
    <t>Contratado</t>
  </si>
  <si>
    <t>CORRESPONDIENTE AL EJERCICIO FISCAL 2018</t>
  </si>
  <si>
    <t>IPS</t>
  </si>
  <si>
    <t>Bonificaciones y Gratificaciones</t>
  </si>
  <si>
    <t>AGUINALDO 2018</t>
  </si>
  <si>
    <t>Eduardo Oswald Pipke</t>
  </si>
  <si>
    <t>Lourdes Amarilla De Centurión</t>
  </si>
  <si>
    <t>Fabio Reckziegel Dietze</t>
  </si>
  <si>
    <t>Severiano Mendoza Acosta</t>
  </si>
  <si>
    <t>Doris Tischler Wollmeister</t>
  </si>
  <si>
    <t>Lidia Melgarejo De Rojas</t>
  </si>
  <si>
    <t>César Armando Báez</t>
  </si>
  <si>
    <t>Estela Britez de Armoa</t>
  </si>
  <si>
    <t>Juan Ángel Rojas Franco</t>
  </si>
  <si>
    <t>Juan Manuel Silvero Tischler</t>
  </si>
  <si>
    <t>Maria Delicia Leiva</t>
  </si>
  <si>
    <t>Héctor Alcides Villalba</t>
  </si>
  <si>
    <t>Walter Antonio Morínigo Gallas</t>
  </si>
  <si>
    <t>Magdalena Soledad Obregón</t>
  </si>
  <si>
    <t>Dietas</t>
  </si>
  <si>
    <t>Oscar Matthias Schlender</t>
  </si>
  <si>
    <t>Euclides Adelio De Godois Pintos</t>
  </si>
  <si>
    <t>Gilda Biviana López Villaverde</t>
  </si>
  <si>
    <t>Lourdes Elizabeth Müller Tischler</t>
  </si>
  <si>
    <t>Rolando Heimburg</t>
  </si>
  <si>
    <t>Mario Ramón Silvero</t>
  </si>
  <si>
    <t>Héctor Rubén Cabral Cristaldo</t>
  </si>
  <si>
    <t>Ramón Alfredo Greve Sosa</t>
  </si>
  <si>
    <t>Cesnen Grau Arce</t>
  </si>
  <si>
    <t>Carlos Daniel Toniolo Cardozo</t>
  </si>
  <si>
    <t>Gilian Raquel Espínola Dickel</t>
  </si>
  <si>
    <t>Sergio Omar Martyniuk</t>
  </si>
  <si>
    <t>Alejo Antonio Centurión</t>
  </si>
  <si>
    <t>Víctor Vera</t>
  </si>
  <si>
    <t>Néstor René Dávalos Rodriguez</t>
  </si>
  <si>
    <t>Cynthia Rossana Schöller Müller</t>
  </si>
  <si>
    <t>Marizol Gallas Kressin</t>
  </si>
  <si>
    <t>Elena Testa</t>
  </si>
  <si>
    <t>Oscar Wollmeister</t>
  </si>
  <si>
    <t>Marisel Benítez Vigo</t>
  </si>
  <si>
    <t>Patricia González Orihuela</t>
  </si>
  <si>
    <t>Reinhardt Rudi Fischer Amarilla</t>
  </si>
  <si>
    <t>Gloria Yessica Ramírez</t>
  </si>
  <si>
    <t>Eduardo David Ríos Montiel</t>
  </si>
  <si>
    <t>Derlis Fabián Rojas Arzamendia</t>
  </si>
  <si>
    <t>Basilia Maria Espinoza Cabral</t>
  </si>
  <si>
    <t>PSG</t>
  </si>
  <si>
    <t>Johanna Natalia Armoa Sosa</t>
  </si>
  <si>
    <t>Emiliano Rubén Zacarias Reckziegel</t>
  </si>
  <si>
    <t>Yessica Romina Benítez López</t>
  </si>
  <si>
    <t>José Rojas</t>
  </si>
  <si>
    <t>Liquidación de haberes</t>
  </si>
  <si>
    <t>Diana Martinez</t>
  </si>
  <si>
    <t>Juan Ferreira</t>
  </si>
  <si>
    <t>Idelin Casco</t>
  </si>
  <si>
    <t>Irma Martínez de Horn</t>
  </si>
  <si>
    <t>Carlina Godoy</t>
  </si>
  <si>
    <t>Antolín Silvero</t>
  </si>
  <si>
    <t>Balsineri Báez</t>
  </si>
  <si>
    <t>Edgar Alexander Schimbke Lezcano</t>
  </si>
  <si>
    <t>Pablo Franco</t>
  </si>
  <si>
    <t>Héctor Miguel Valdez Mereles</t>
  </si>
  <si>
    <t>Cecilia Gumercindo González</t>
  </si>
  <si>
    <t>Natalia Soledad Obregón Barúa</t>
  </si>
  <si>
    <t>Fidencio Núñez Tabarelli</t>
  </si>
  <si>
    <t>Ahides Carolina Fleitas Melgarejo</t>
  </si>
  <si>
    <t>Dahiana Sanabria Duarte</t>
  </si>
  <si>
    <t>Cristián David Britez Morel</t>
  </si>
  <si>
    <t>Julian Verón</t>
  </si>
  <si>
    <t>Luis Alberto Aranda</t>
  </si>
  <si>
    <t>Alejandro Benítez</t>
  </si>
  <si>
    <t>Hernán Torres</t>
  </si>
  <si>
    <t>Feliciano Benitez</t>
  </si>
  <si>
    <t>Ponciano Alvarez</t>
  </si>
  <si>
    <t>Eduardo González</t>
  </si>
  <si>
    <t>Fernando Martínez Ríos</t>
  </si>
  <si>
    <t>Pedro Pablo Britez</t>
  </si>
  <si>
    <t>Néstor Castillo</t>
  </si>
  <si>
    <t>Milciades Obregón</t>
  </si>
  <si>
    <t>Ariel Lucas Viera</t>
  </si>
  <si>
    <t>Eligio González</t>
  </si>
  <si>
    <t>Hugo Sergio Valdez Mereles</t>
  </si>
  <si>
    <t>Eva Eulalia Ortiz</t>
  </si>
  <si>
    <t>Nancy Franke</t>
  </si>
  <si>
    <t>Carlos Antonio Obregón</t>
  </si>
  <si>
    <t xml:space="preserve">Danny Buss </t>
  </si>
  <si>
    <t>Cynthia Noguera Acuña</t>
  </si>
  <si>
    <t>Contratación de Personal Técnico</t>
  </si>
  <si>
    <t>Ciria Carolina Machuca Flores</t>
  </si>
  <si>
    <t>Fernando Mieres</t>
  </si>
  <si>
    <t>Andrea Weber</t>
  </si>
  <si>
    <t>Cynthia Weber</t>
  </si>
  <si>
    <t>Gloria Portillo</t>
  </si>
  <si>
    <t>Zacarías Ríos</t>
  </si>
  <si>
    <t>Margarita Raatz</t>
  </si>
  <si>
    <t>José Pereira</t>
  </si>
  <si>
    <t>Valerio Ayala</t>
  </si>
  <si>
    <t>Silvia Horn de Pegoraro</t>
  </si>
  <si>
    <t>Dionisia Franco</t>
  </si>
  <si>
    <t>Alfredo Gallas Sommeri</t>
  </si>
  <si>
    <t>Edith Rojas</t>
  </si>
  <si>
    <t>Yvone Leticia Link Bobadilla</t>
  </si>
  <si>
    <t>Maria Estela Silvero</t>
  </si>
  <si>
    <t>Violeta Schrameier</t>
  </si>
  <si>
    <t>Isidor Saatkamp</t>
  </si>
  <si>
    <t>Armin Fensterseifer</t>
  </si>
  <si>
    <t>Verónica López Arguello</t>
  </si>
  <si>
    <t>Carmen Schmidt</t>
  </si>
  <si>
    <t>Aguinaldo</t>
  </si>
  <si>
    <t>Dieta Extraordinaria</t>
  </si>
  <si>
    <t>Bonificación año 2018</t>
  </si>
  <si>
    <t>Jornales (Aguinaldo)</t>
  </si>
  <si>
    <t>Jornales  (Aguinaldo)</t>
  </si>
  <si>
    <t>Técnico Salario Mes de Noviembre</t>
  </si>
  <si>
    <t>Pasajes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</si>
</sst>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_-* #,##0_-;\-* #,##0_-;_-* &quot;-&quot;_-;_-@_-"/>
    <numFmt numFmtId="171" formatCode="_-* #,##0.00_-;\-* #,##0.00_-;_-* &quot;-&quot;??_-;_-@_-"/>
    <numFmt numFmtId="211" formatCode="#,##0;[Red]#,##0"/>
    <numFmt numFmtId="215" formatCode="_-[$€]* #,##0.00_-;\-[$€]* #,##0.00_-;_-[$€]* &quot;-&quot;??_-;_-@_-"/>
    <numFmt numFmtId="217" formatCode="_-* #,##0_-;\-* #,##0_-;_-* &quot;-&quot;??_-;_-@_-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6"/>
      <color theme="5" tint="0.39997558519241921"/>
      <name val="Arial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21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/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/>
    <xf numFmtId="0" fontId="3" fillId="0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211" fontId="10" fillId="4" borderId="4" xfId="0" applyNumberFormat="1" applyFont="1" applyFill="1" applyBorder="1" applyAlignment="1">
      <alignment horizontal="center"/>
    </xf>
    <xf numFmtId="211" fontId="3" fillId="0" borderId="0" xfId="0" applyNumberFormat="1" applyFont="1"/>
    <xf numFmtId="211" fontId="3" fillId="0" borderId="0" xfId="0" applyNumberFormat="1" applyFont="1" applyFill="1"/>
    <xf numFmtId="3" fontId="5" fillId="4" borderId="6" xfId="3" applyNumberFormat="1" applyFont="1" applyFill="1" applyBorder="1" applyAlignment="1">
      <alignment horizontal="right"/>
    </xf>
    <xf numFmtId="211" fontId="10" fillId="4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right"/>
    </xf>
    <xf numFmtId="211" fontId="5" fillId="0" borderId="9" xfId="0" applyNumberFormat="1" applyFont="1" applyBorder="1" applyAlignment="1">
      <alignment horizontal="center" vertical="center" wrapText="1"/>
    </xf>
    <xf numFmtId="211" fontId="5" fillId="0" borderId="9" xfId="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/>
    <xf numFmtId="217" fontId="3" fillId="0" borderId="1" xfId="2" applyNumberFormat="1" applyFont="1" applyBorder="1" applyAlignment="1">
      <alignment horizontal="right"/>
    </xf>
    <xf numFmtId="217" fontId="3" fillId="0" borderId="1" xfId="2" applyNumberFormat="1" applyFont="1" applyBorder="1" applyAlignment="1"/>
    <xf numFmtId="217" fontId="3" fillId="0" borderId="7" xfId="2" applyNumberFormat="1" applyFont="1" applyBorder="1" applyAlignment="1">
      <alignment horizontal="right"/>
    </xf>
    <xf numFmtId="217" fontId="3" fillId="0" borderId="7" xfId="2" applyNumberFormat="1" applyFont="1" applyBorder="1" applyAlignment="1"/>
    <xf numFmtId="217" fontId="3" fillId="0" borderId="2" xfId="2" applyNumberFormat="1" applyFont="1" applyBorder="1" applyAlignment="1">
      <alignment horizontal="right"/>
    </xf>
    <xf numFmtId="217" fontId="3" fillId="0" borderId="6" xfId="2" applyNumberFormat="1" applyFont="1" applyBorder="1" applyAlignment="1"/>
    <xf numFmtId="217" fontId="3" fillId="0" borderId="12" xfId="2" applyNumberFormat="1" applyFont="1" applyBorder="1" applyAlignment="1">
      <alignment horizontal="right"/>
    </xf>
    <xf numFmtId="217" fontId="3" fillId="0" borderId="1" xfId="2" applyNumberFormat="1" applyFont="1" applyFill="1" applyBorder="1" applyAlignment="1">
      <alignment horizontal="right"/>
    </xf>
    <xf numFmtId="217" fontId="3" fillId="0" borderId="13" xfId="2" applyNumberFormat="1" applyFont="1" applyFill="1" applyBorder="1" applyAlignment="1">
      <alignment horizontal="right"/>
    </xf>
    <xf numFmtId="217" fontId="3" fillId="0" borderId="13" xfId="2" applyNumberFormat="1" applyFont="1" applyFill="1" applyBorder="1" applyAlignment="1"/>
    <xf numFmtId="217" fontId="3" fillId="0" borderId="6" xfId="2" applyNumberFormat="1" applyFont="1" applyBorder="1" applyAlignment="1">
      <alignment horizontal="right"/>
    </xf>
    <xf numFmtId="217" fontId="3" fillId="0" borderId="11" xfId="2" applyNumberFormat="1" applyFont="1" applyBorder="1" applyAlignment="1">
      <alignment horizontal="right"/>
    </xf>
    <xf numFmtId="217" fontId="3" fillId="0" borderId="11" xfId="2" applyNumberFormat="1" applyFont="1" applyBorder="1" applyAlignment="1"/>
    <xf numFmtId="217" fontId="3" fillId="0" borderId="6" xfId="2" applyNumberFormat="1" applyFont="1" applyFill="1" applyBorder="1" applyAlignment="1">
      <alignment horizontal="right"/>
    </xf>
    <xf numFmtId="217" fontId="3" fillId="3" borderId="1" xfId="2" applyNumberFormat="1" applyFont="1" applyFill="1" applyBorder="1" applyAlignment="1">
      <alignment horizontal="right"/>
    </xf>
    <xf numFmtId="217" fontId="3" fillId="0" borderId="7" xfId="2" applyNumberFormat="1" applyFont="1" applyFill="1" applyBorder="1" applyAlignment="1">
      <alignment horizontal="right"/>
    </xf>
    <xf numFmtId="217" fontId="3" fillId="3" borderId="6" xfId="2" applyNumberFormat="1" applyFont="1" applyFill="1" applyBorder="1" applyAlignment="1">
      <alignment horizontal="right"/>
    </xf>
    <xf numFmtId="217" fontId="3" fillId="2" borderId="14" xfId="2" applyNumberFormat="1" applyFont="1" applyFill="1" applyBorder="1" applyAlignment="1">
      <alignment horizontal="right"/>
    </xf>
    <xf numFmtId="217" fontId="3" fillId="0" borderId="14" xfId="2" applyNumberFormat="1" applyFont="1" applyFill="1" applyBorder="1" applyAlignment="1">
      <alignment horizontal="right"/>
    </xf>
    <xf numFmtId="217" fontId="3" fillId="3" borderId="14" xfId="2" applyNumberFormat="1" applyFont="1" applyFill="1" applyBorder="1" applyAlignment="1">
      <alignment horizontal="right"/>
    </xf>
    <xf numFmtId="217" fontId="3" fillId="0" borderId="14" xfId="2" applyNumberFormat="1" applyFont="1" applyBorder="1" applyAlignment="1">
      <alignment horizontal="right"/>
    </xf>
    <xf numFmtId="217" fontId="3" fillId="0" borderId="8" xfId="2" applyNumberFormat="1" applyFont="1" applyBorder="1" applyAlignment="1"/>
    <xf numFmtId="0" fontId="3" fillId="0" borderId="15" xfId="0" applyFont="1" applyFill="1" applyBorder="1" applyAlignment="1">
      <alignment horizontal="left"/>
    </xf>
    <xf numFmtId="217" fontId="3" fillId="0" borderId="15" xfId="2" applyNumberFormat="1" applyFont="1" applyBorder="1" applyAlignment="1">
      <alignment horizontal="right"/>
    </xf>
    <xf numFmtId="217" fontId="3" fillId="0" borderId="15" xfId="2" applyNumberFormat="1" applyFont="1" applyBorder="1" applyAlignment="1"/>
    <xf numFmtId="211" fontId="5" fillId="5" borderId="15" xfId="3" applyNumberFormat="1" applyFont="1" applyFill="1" applyBorder="1" applyAlignment="1">
      <alignment horizontal="center" vertical="center" wrapText="1"/>
    </xf>
    <xf numFmtId="211" fontId="10" fillId="4" borderId="4" xfId="0" applyNumberFormat="1" applyFont="1" applyFill="1" applyBorder="1" applyAlignment="1">
      <alignment horizontal="center"/>
    </xf>
    <xf numFmtId="217" fontId="3" fillId="0" borderId="8" xfId="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217" fontId="3" fillId="0" borderId="8" xfId="2" applyNumberFormat="1" applyFont="1" applyFill="1" applyBorder="1" applyAlignment="1">
      <alignment horizontal="right"/>
    </xf>
    <xf numFmtId="211" fontId="3" fillId="0" borderId="7" xfId="0" applyNumberFormat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211" fontId="3" fillId="5" borderId="7" xfId="3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3" fontId="3" fillId="0" borderId="7" xfId="0" applyNumberFormat="1" applyFont="1" applyBorder="1"/>
    <xf numFmtId="0" fontId="3" fillId="3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 wrapText="1"/>
    </xf>
    <xf numFmtId="211" fontId="3" fillId="0" borderId="17" xfId="0" applyNumberFormat="1" applyFont="1" applyBorder="1" applyAlignment="1">
      <alignment horizontal="center" vertical="center" wrapText="1"/>
    </xf>
    <xf numFmtId="217" fontId="3" fillId="0" borderId="1" xfId="2" applyNumberFormat="1" applyFont="1" applyFill="1" applyBorder="1" applyAlignment="1"/>
    <xf numFmtId="3" fontId="3" fillId="0" borderId="0" xfId="0" applyNumberFormat="1" applyFont="1" applyFill="1"/>
    <xf numFmtId="217" fontId="3" fillId="0" borderId="6" xfId="2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/>
    <xf numFmtId="217" fontId="3" fillId="0" borderId="11" xfId="2" applyNumberFormat="1" applyFont="1" applyFill="1" applyBorder="1" applyAlignment="1">
      <alignment horizontal="right"/>
    </xf>
    <xf numFmtId="217" fontId="3" fillId="0" borderId="7" xfId="2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217" fontId="3" fillId="0" borderId="1" xfId="2" applyNumberFormat="1" applyFont="1" applyFill="1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211" fontId="5" fillId="5" borderId="9" xfId="3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11" fontId="5" fillId="0" borderId="14" xfId="3" applyNumberFormat="1" applyFont="1" applyFill="1" applyBorder="1" applyAlignment="1">
      <alignment horizontal="center" vertical="center" wrapText="1"/>
    </xf>
    <xf numFmtId="211" fontId="3" fillId="0" borderId="8" xfId="0" applyNumberFormat="1" applyFont="1" applyBorder="1" applyAlignment="1">
      <alignment horizontal="center" vertical="center" wrapText="1"/>
    </xf>
    <xf numFmtId="211" fontId="3" fillId="0" borderId="18" xfId="3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211" fontId="3" fillId="5" borderId="8" xfId="3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3" fontId="3" fillId="0" borderId="8" xfId="0" applyNumberFormat="1" applyFont="1" applyBorder="1"/>
    <xf numFmtId="211" fontId="3" fillId="0" borderId="11" xfId="0" applyNumberFormat="1" applyFont="1" applyBorder="1" applyAlignment="1">
      <alignment horizontal="center" vertical="center" wrapText="1"/>
    </xf>
    <xf numFmtId="211" fontId="3" fillId="0" borderId="19" xfId="3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211" fontId="3" fillId="5" borderId="11" xfId="3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3" fontId="3" fillId="0" borderId="11" xfId="0" applyNumberFormat="1" applyFont="1" applyBorder="1"/>
    <xf numFmtId="211" fontId="3" fillId="0" borderId="1" xfId="0" applyNumberFormat="1" applyFont="1" applyBorder="1" applyAlignment="1">
      <alignment horizontal="center" vertical="center" wrapText="1"/>
    </xf>
    <xf numFmtId="211" fontId="3" fillId="0" borderId="1" xfId="3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11" fontId="3" fillId="5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3" borderId="2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217" fontId="3" fillId="3" borderId="8" xfId="2" applyNumberFormat="1" applyFont="1" applyFill="1" applyBorder="1" applyAlignment="1">
      <alignment horizontal="right"/>
    </xf>
    <xf numFmtId="217" fontId="3" fillId="0" borderId="14" xfId="2" applyNumberFormat="1" applyFont="1" applyBorder="1" applyAlignment="1"/>
    <xf numFmtId="211" fontId="3" fillId="0" borderId="0" xfId="0" applyNumberFormat="1" applyFont="1" applyBorder="1" applyAlignment="1">
      <alignment horizontal="center" vertical="center" wrapText="1"/>
    </xf>
    <xf numFmtId="211" fontId="3" fillId="0" borderId="2" xfId="3" applyNumberFormat="1" applyFont="1" applyBorder="1" applyAlignment="1">
      <alignment horizontal="center" vertical="center" wrapText="1"/>
    </xf>
    <xf numFmtId="217" fontId="3" fillId="0" borderId="11" xfId="2" applyNumberFormat="1" applyFont="1" applyFill="1" applyBorder="1" applyAlignment="1"/>
    <xf numFmtId="211" fontId="5" fillId="0" borderId="21" xfId="0" applyNumberFormat="1" applyFont="1" applyBorder="1" applyAlignment="1">
      <alignment horizontal="center" vertical="center" wrapText="1"/>
    </xf>
    <xf numFmtId="211" fontId="5" fillId="0" borderId="15" xfId="0" applyNumberFormat="1" applyFont="1" applyBorder="1" applyAlignment="1">
      <alignment horizontal="center" vertical="center" wrapText="1"/>
    </xf>
    <xf numFmtId="211" fontId="5" fillId="0" borderId="15" xfId="3" applyNumberFormat="1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217" fontId="12" fillId="0" borderId="15" xfId="2" applyNumberFormat="1" applyFont="1" applyFill="1" applyBorder="1" applyAlignment="1">
      <alignment horizontal="right"/>
    </xf>
    <xf numFmtId="217" fontId="3" fillId="0" borderId="15" xfId="2" applyNumberFormat="1" applyFont="1" applyFill="1" applyBorder="1" applyAlignment="1">
      <alignment horizontal="right"/>
    </xf>
    <xf numFmtId="217" fontId="3" fillId="0" borderId="15" xfId="2" applyNumberFormat="1" applyFont="1" applyFill="1" applyBorder="1" applyAlignment="1"/>
    <xf numFmtId="0" fontId="3" fillId="0" borderId="23" xfId="0" applyFont="1" applyFill="1" applyBorder="1"/>
    <xf numFmtId="3" fontId="3" fillId="0" borderId="23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17" fontId="3" fillId="0" borderId="15" xfId="2" applyNumberFormat="1" applyFont="1" applyFill="1" applyBorder="1" applyAlignment="1">
      <alignment wrapText="1"/>
    </xf>
    <xf numFmtId="0" fontId="3" fillId="3" borderId="22" xfId="0" applyFont="1" applyFill="1" applyBorder="1" applyAlignment="1">
      <alignment horizontal="center"/>
    </xf>
    <xf numFmtId="0" fontId="3" fillId="0" borderId="23" xfId="0" applyFont="1" applyBorder="1"/>
    <xf numFmtId="3" fontId="3" fillId="0" borderId="23" xfId="0" applyNumberFormat="1" applyFont="1" applyBorder="1"/>
    <xf numFmtId="217" fontId="3" fillId="0" borderId="14" xfId="2" applyNumberFormat="1" applyFont="1" applyFill="1" applyBorder="1" applyAlignment="1"/>
    <xf numFmtId="217" fontId="3" fillId="0" borderId="8" xfId="2" applyNumberFormat="1" applyFont="1" applyFill="1" applyBorder="1" applyAlignment="1"/>
    <xf numFmtId="211" fontId="5" fillId="0" borderId="21" xfId="0" applyNumberFormat="1" applyFont="1" applyFill="1" applyBorder="1" applyAlignment="1">
      <alignment horizontal="center" vertical="center" wrapText="1"/>
    </xf>
    <xf numFmtId="211" fontId="5" fillId="0" borderId="15" xfId="0" applyNumberFormat="1" applyFont="1" applyFill="1" applyBorder="1" applyAlignment="1">
      <alignment horizontal="center" vertical="center" wrapText="1"/>
    </xf>
    <xf numFmtId="211" fontId="5" fillId="0" borderId="15" xfId="3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/>
    </xf>
    <xf numFmtId="0" fontId="3" fillId="0" borderId="25" xfId="0" applyFont="1" applyBorder="1"/>
    <xf numFmtId="3" fontId="3" fillId="0" borderId="25" xfId="0" applyNumberFormat="1" applyFont="1" applyBorder="1"/>
    <xf numFmtId="0" fontId="3" fillId="0" borderId="9" xfId="0" applyFont="1" applyFill="1" applyBorder="1" applyAlignment="1">
      <alignment horizontal="left"/>
    </xf>
    <xf numFmtId="217" fontId="3" fillId="0" borderId="9" xfId="2" applyNumberFormat="1" applyFont="1" applyBorder="1" applyAlignment="1">
      <alignment horizontal="right"/>
    </xf>
    <xf numFmtId="217" fontId="3" fillId="0" borderId="9" xfId="2" applyNumberFormat="1" applyFont="1" applyBorder="1" applyAlignment="1"/>
    <xf numFmtId="217" fontId="3" fillId="3" borderId="15" xfId="2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217" fontId="3" fillId="0" borderId="11" xfId="2" applyNumberFormat="1" applyFont="1" applyFill="1" applyBorder="1" applyAlignment="1">
      <alignment wrapText="1"/>
    </xf>
    <xf numFmtId="0" fontId="3" fillId="0" borderId="16" xfId="0" applyFont="1" applyFill="1" applyBorder="1"/>
    <xf numFmtId="3" fontId="3" fillId="0" borderId="16" xfId="0" applyNumberFormat="1" applyFont="1" applyFill="1" applyBorder="1"/>
    <xf numFmtId="217" fontId="3" fillId="2" borderId="22" xfId="2" applyNumberFormat="1" applyFont="1" applyFill="1" applyBorder="1" applyAlignment="1">
      <alignment horizontal="right"/>
    </xf>
    <xf numFmtId="217" fontId="3" fillId="2" borderId="22" xfId="2" applyNumberFormat="1" applyFont="1" applyFill="1" applyBorder="1" applyAlignment="1"/>
    <xf numFmtId="217" fontId="3" fillId="0" borderId="22" xfId="2" applyNumberFormat="1" applyFont="1" applyBorder="1" applyAlignment="1">
      <alignment horizontal="right"/>
    </xf>
    <xf numFmtId="0" fontId="3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11" fontId="5" fillId="0" borderId="27" xfId="0" applyNumberFormat="1" applyFont="1" applyFill="1" applyBorder="1" applyAlignment="1">
      <alignment horizontal="center" vertical="center" wrapText="1"/>
    </xf>
    <xf numFmtId="211" fontId="5" fillId="0" borderId="26" xfId="3" applyNumberFormat="1" applyFont="1" applyFill="1" applyBorder="1" applyAlignment="1">
      <alignment horizontal="center" vertical="center" wrapText="1"/>
    </xf>
    <xf numFmtId="211" fontId="5" fillId="0" borderId="9" xfId="0" applyNumberFormat="1" applyFont="1" applyBorder="1" applyAlignment="1">
      <alignment horizontal="center" vertical="center" wrapText="1"/>
    </xf>
    <xf numFmtId="211" fontId="5" fillId="0" borderId="14" xfId="0" applyNumberFormat="1" applyFont="1" applyBorder="1" applyAlignment="1">
      <alignment horizontal="center" vertical="center" wrapText="1"/>
    </xf>
    <xf numFmtId="211" fontId="5" fillId="0" borderId="9" xfId="3" applyNumberFormat="1" applyFont="1" applyBorder="1" applyAlignment="1">
      <alignment horizontal="center" vertical="center" wrapText="1"/>
    </xf>
    <xf numFmtId="211" fontId="5" fillId="0" borderId="14" xfId="3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211" fontId="5" fillId="5" borderId="9" xfId="3" applyNumberFormat="1" applyFont="1" applyFill="1" applyBorder="1" applyAlignment="1">
      <alignment horizontal="center" vertical="center" wrapText="1"/>
    </xf>
    <xf numFmtId="211" fontId="5" fillId="5" borderId="14" xfId="3" applyNumberFormat="1" applyFont="1" applyFill="1" applyBorder="1" applyAlignment="1">
      <alignment horizontal="center" vertical="center" wrapText="1"/>
    </xf>
    <xf numFmtId="211" fontId="5" fillId="0" borderId="11" xfId="0" applyNumberFormat="1" applyFont="1" applyBorder="1" applyAlignment="1">
      <alignment horizontal="center" vertical="center" wrapText="1"/>
    </xf>
    <xf numFmtId="211" fontId="5" fillId="0" borderId="11" xfId="3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211" fontId="5" fillId="5" borderId="11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211" fontId="5" fillId="3" borderId="14" xfId="0" applyNumberFormat="1" applyFont="1" applyFill="1" applyBorder="1" applyAlignment="1">
      <alignment horizontal="center" vertical="center" wrapText="1"/>
    </xf>
    <xf numFmtId="211" fontId="5" fillId="3" borderId="1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211" fontId="5" fillId="0" borderId="24" xfId="0" applyNumberFormat="1" applyFont="1" applyBorder="1" applyAlignment="1">
      <alignment horizontal="center" vertical="center" wrapText="1"/>
    </xf>
    <xf numFmtId="211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211" fontId="5" fillId="5" borderId="8" xfId="3" applyNumberFormat="1" applyFont="1" applyFill="1" applyBorder="1" applyAlignment="1">
      <alignment horizontal="center" vertical="center" wrapText="1"/>
    </xf>
    <xf numFmtId="211" fontId="10" fillId="4" borderId="29" xfId="0" applyNumberFormat="1" applyFont="1" applyFill="1" applyBorder="1" applyAlignment="1">
      <alignment horizontal="center"/>
    </xf>
    <xf numFmtId="211" fontId="10" fillId="4" borderId="30" xfId="0" applyNumberFormat="1" applyFont="1" applyFill="1" applyBorder="1" applyAlignment="1">
      <alignment horizontal="center"/>
    </xf>
    <xf numFmtId="211" fontId="10" fillId="4" borderId="4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211" fontId="5" fillId="3" borderId="9" xfId="0" applyNumberFormat="1" applyFont="1" applyFill="1" applyBorder="1" applyAlignment="1">
      <alignment horizontal="center" vertical="center" wrapText="1"/>
    </xf>
    <xf numFmtId="3" fontId="5" fillId="0" borderId="27" xfId="2" applyNumberFormat="1" applyFont="1" applyBorder="1" applyAlignment="1">
      <alignment horizontal="center" vertical="center" wrapText="1"/>
    </xf>
    <xf numFmtId="211" fontId="5" fillId="0" borderId="9" xfId="3" applyNumberFormat="1" applyFont="1" applyFill="1" applyBorder="1" applyAlignment="1">
      <alignment horizontal="center" vertical="center" wrapText="1"/>
    </xf>
    <xf numFmtId="211" fontId="5" fillId="0" borderId="14" xfId="3" applyNumberFormat="1" applyFont="1" applyFill="1" applyBorder="1" applyAlignment="1">
      <alignment horizontal="center" vertical="center" wrapText="1"/>
    </xf>
    <xf numFmtId="211" fontId="5" fillId="0" borderId="11" xfId="3" applyNumberFormat="1" applyFont="1" applyFill="1" applyBorder="1" applyAlignment="1">
      <alignment horizontal="center" vertical="center" wrapText="1"/>
    </xf>
    <xf numFmtId="211" fontId="5" fillId="0" borderId="28" xfId="0" applyNumberFormat="1" applyFont="1" applyBorder="1" applyAlignment="1">
      <alignment horizontal="center" vertical="center" wrapText="1"/>
    </xf>
    <xf numFmtId="211" fontId="5" fillId="0" borderId="27" xfId="0" applyNumberFormat="1" applyFont="1" applyBorder="1" applyAlignment="1">
      <alignment horizontal="center" vertical="center" wrapText="1"/>
    </xf>
    <xf numFmtId="211" fontId="5" fillId="0" borderId="24" xfId="3" applyNumberFormat="1" applyFont="1" applyBorder="1" applyAlignment="1">
      <alignment horizontal="center" vertical="center"/>
    </xf>
    <xf numFmtId="211" fontId="5" fillId="0" borderId="2" xfId="3" applyNumberFormat="1" applyFont="1" applyBorder="1" applyAlignment="1">
      <alignment horizontal="center" vertical="center"/>
    </xf>
    <xf numFmtId="211" fontId="5" fillId="0" borderId="13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11" fontId="5" fillId="0" borderId="18" xfId="0" applyNumberFormat="1" applyFont="1" applyBorder="1" applyAlignment="1">
      <alignment horizontal="center" vertical="center"/>
    </xf>
    <xf numFmtId="211" fontId="5" fillId="0" borderId="27" xfId="0" applyNumberFormat="1" applyFont="1" applyBorder="1" applyAlignment="1">
      <alignment horizontal="center" vertical="center"/>
    </xf>
    <xf numFmtId="211" fontId="5" fillId="0" borderId="8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11" fontId="5" fillId="0" borderId="9" xfId="0" applyNumberFormat="1" applyFont="1" applyFill="1" applyBorder="1" applyAlignment="1">
      <alignment horizontal="center" vertical="center" wrapText="1"/>
    </xf>
    <xf numFmtId="211" fontId="5" fillId="0" borderId="14" xfId="0" applyNumberFormat="1" applyFont="1" applyFill="1" applyBorder="1" applyAlignment="1">
      <alignment horizontal="center" vertical="center" wrapText="1"/>
    </xf>
    <xf numFmtId="211" fontId="5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4</xdr:row>
      <xdr:rowOff>200025</xdr:rowOff>
    </xdr:to>
    <xdr:pic>
      <xdr:nvPicPr>
        <xdr:cNvPr id="57791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952500</xdr:colOff>
      <xdr:row>4</xdr:row>
      <xdr:rowOff>695325</xdr:rowOff>
    </xdr:from>
    <xdr:to>
      <xdr:col>16</xdr:col>
      <xdr:colOff>657225</xdr:colOff>
      <xdr:row>4</xdr:row>
      <xdr:rowOff>2228850</xdr:rowOff>
    </xdr:to>
    <xdr:pic>
      <xdr:nvPicPr>
        <xdr:cNvPr id="5779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2895600"/>
          <a:ext cx="98202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847725</xdr:colOff>
      <xdr:row>4</xdr:row>
      <xdr:rowOff>676275</xdr:rowOff>
    </xdr:to>
    <xdr:pic>
      <xdr:nvPicPr>
        <xdr:cNvPr id="57793" name="Picture 4" descr="logo_nuev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986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B247"/>
  <sheetViews>
    <sheetView tabSelected="1" topLeftCell="B1" zoomScale="70" zoomScaleNormal="70" zoomScaleSheetLayoutView="70" workbookViewId="0">
      <selection activeCell="U246" sqref="U246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5" width="44.28515625" style="1" customWidth="1"/>
    <col min="6" max="6" width="16.28515625" style="1" customWidth="1"/>
    <col min="7" max="7" width="39.85546875" style="1" customWidth="1"/>
    <col min="8" max="8" width="17.7109375" style="3" customWidth="1"/>
    <col min="9" max="9" width="16.140625" style="2" customWidth="1"/>
    <col min="10" max="10" width="21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6" max="26" width="14.85546875" bestFit="1" customWidth="1"/>
    <col min="27" max="27" width="14.140625" bestFit="1" customWidth="1"/>
  </cols>
  <sheetData>
    <row r="1" spans="1:28" ht="15.75" customHeight="1" x14ac:dyDescent="0.2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8" ht="12.75" customHeight="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8" ht="15.75" hidden="1" customHeight="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8" ht="144.75" customHeight="1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8" ht="182.2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8" ht="25.5" customHeight="1" x14ac:dyDescent="0.3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4"/>
      <c r="T6" s="22"/>
      <c r="U6" s="22"/>
      <c r="V6" s="38"/>
    </row>
    <row r="7" spans="1:28" ht="25.5" customHeight="1" x14ac:dyDescent="0.35">
      <c r="A7" s="212" t="s">
        <v>23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4"/>
      <c r="T7" s="22"/>
      <c r="U7" s="22"/>
      <c r="V7" s="38"/>
    </row>
    <row r="8" spans="1:28" ht="30.75" customHeight="1" x14ac:dyDescent="0.35">
      <c r="A8" s="212" t="s">
        <v>31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22"/>
      <c r="U8" s="22"/>
      <c r="V8" s="39"/>
    </row>
    <row r="9" spans="1:28" s="30" customFormat="1" ht="44.25" customHeight="1" x14ac:dyDescent="0.2">
      <c r="A9" s="27" t="s">
        <v>15</v>
      </c>
      <c r="B9" s="27" t="s">
        <v>12</v>
      </c>
      <c r="C9" s="27" t="s">
        <v>13</v>
      </c>
      <c r="D9" s="27" t="s">
        <v>14</v>
      </c>
      <c r="E9" s="27" t="s">
        <v>27</v>
      </c>
      <c r="F9" s="28" t="s">
        <v>17</v>
      </c>
      <c r="G9" s="28" t="s">
        <v>18</v>
      </c>
      <c r="H9" s="29" t="s">
        <v>0</v>
      </c>
      <c r="I9" s="29" t="s">
        <v>1</v>
      </c>
      <c r="J9" s="29" t="s">
        <v>2</v>
      </c>
      <c r="K9" s="29" t="s">
        <v>3</v>
      </c>
      <c r="L9" s="29" t="s">
        <v>4</v>
      </c>
      <c r="M9" s="29" t="s">
        <v>5</v>
      </c>
      <c r="N9" s="29" t="s">
        <v>6</v>
      </c>
      <c r="O9" s="29" t="s">
        <v>7</v>
      </c>
      <c r="P9" s="37" t="s">
        <v>8</v>
      </c>
      <c r="Q9" s="29" t="s">
        <v>9</v>
      </c>
      <c r="R9" s="29" t="s">
        <v>10</v>
      </c>
      <c r="S9" s="29" t="s">
        <v>11</v>
      </c>
      <c r="T9" s="28" t="s">
        <v>24</v>
      </c>
      <c r="U9" s="28" t="s">
        <v>34</v>
      </c>
      <c r="V9" s="28" t="s">
        <v>21</v>
      </c>
    </row>
    <row r="10" spans="1:28" s="5" customFormat="1" ht="21.95" customHeight="1" x14ac:dyDescent="0.2">
      <c r="A10" s="213">
        <v>1</v>
      </c>
      <c r="B10" s="215">
        <v>10000</v>
      </c>
      <c r="C10" s="215">
        <v>1458080</v>
      </c>
      <c r="D10" s="216" t="s">
        <v>35</v>
      </c>
      <c r="E10" s="216" t="s">
        <v>29</v>
      </c>
      <c r="F10" s="17">
        <v>111</v>
      </c>
      <c r="G10" s="42" t="s">
        <v>19</v>
      </c>
      <c r="H10" s="48">
        <v>17392353</v>
      </c>
      <c r="I10" s="48">
        <v>17392353</v>
      </c>
      <c r="J10" s="48">
        <v>17392353</v>
      </c>
      <c r="K10" s="48">
        <v>17392353</v>
      </c>
      <c r="L10" s="48">
        <v>17392353</v>
      </c>
      <c r="M10" s="48">
        <v>17392353</v>
      </c>
      <c r="N10" s="48">
        <v>17392353</v>
      </c>
      <c r="O10" s="48">
        <v>17392353</v>
      </c>
      <c r="P10" s="48">
        <v>17392353</v>
      </c>
      <c r="Q10" s="48">
        <v>17392353</v>
      </c>
      <c r="R10" s="48">
        <v>17392353</v>
      </c>
      <c r="S10" s="48">
        <v>17392353</v>
      </c>
      <c r="T10" s="49">
        <f t="shared" ref="T10:T18" si="0">SUM(H10:S10)</f>
        <v>208708236</v>
      </c>
      <c r="U10" s="49">
        <f>T10/12</f>
        <v>17392353</v>
      </c>
      <c r="V10" s="195">
        <f>SUM(T10:U12)</f>
        <v>289092942</v>
      </c>
      <c r="X10" s="31"/>
      <c r="Z10" s="33"/>
    </row>
    <row r="11" spans="1:28" s="5" customFormat="1" ht="21.95" customHeight="1" thickBot="1" x14ac:dyDescent="0.25">
      <c r="A11" s="214"/>
      <c r="B11" s="171"/>
      <c r="C11" s="171"/>
      <c r="D11" s="175"/>
      <c r="E11" s="175"/>
      <c r="F11" s="164">
        <v>113</v>
      </c>
      <c r="G11" s="76" t="s">
        <v>20</v>
      </c>
      <c r="H11" s="75">
        <v>3800000</v>
      </c>
      <c r="I11" s="75">
        <v>3800000</v>
      </c>
      <c r="J11" s="75">
        <v>3800000</v>
      </c>
      <c r="K11" s="75">
        <v>3800000</v>
      </c>
      <c r="L11" s="75">
        <v>3800000</v>
      </c>
      <c r="M11" s="75">
        <v>3800000</v>
      </c>
      <c r="N11" s="75">
        <v>3800000</v>
      </c>
      <c r="O11" s="75">
        <v>3800000</v>
      </c>
      <c r="P11" s="75">
        <v>3800000</v>
      </c>
      <c r="Q11" s="75">
        <v>3800000</v>
      </c>
      <c r="R11" s="75">
        <v>3800000</v>
      </c>
      <c r="S11" s="75">
        <v>3800000</v>
      </c>
      <c r="T11" s="69">
        <f t="shared" si="0"/>
        <v>45600000</v>
      </c>
      <c r="U11" s="69"/>
      <c r="V11" s="177"/>
      <c r="X11" s="31"/>
      <c r="Z11" s="33"/>
      <c r="AB11" s="31"/>
    </row>
    <row r="12" spans="1:28" s="136" customFormat="1" ht="21.95" customHeight="1" thickBot="1" x14ac:dyDescent="0.25">
      <c r="A12" s="214"/>
      <c r="B12" s="171"/>
      <c r="C12" s="171"/>
      <c r="D12" s="175"/>
      <c r="E12" s="175"/>
      <c r="F12" s="157">
        <v>114</v>
      </c>
      <c r="G12" s="70" t="s">
        <v>138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>
        <v>17392353</v>
      </c>
      <c r="T12" s="135">
        <f t="shared" si="0"/>
        <v>17392353</v>
      </c>
      <c r="U12" s="135"/>
      <c r="V12" s="177"/>
      <c r="X12" s="137"/>
    </row>
    <row r="13" spans="1:28" s="5" customFormat="1" ht="21.75" customHeight="1" x14ac:dyDescent="0.2">
      <c r="A13" s="207">
        <v>2</v>
      </c>
      <c r="B13" s="172">
        <v>10000</v>
      </c>
      <c r="C13" s="172">
        <v>1169683</v>
      </c>
      <c r="D13" s="174" t="s">
        <v>36</v>
      </c>
      <c r="E13" s="174" t="s">
        <v>29</v>
      </c>
      <c r="F13" s="165">
        <v>111</v>
      </c>
      <c r="G13" s="24" t="s">
        <v>19</v>
      </c>
      <c r="H13" s="52">
        <v>3344631</v>
      </c>
      <c r="I13" s="52">
        <v>3344631</v>
      </c>
      <c r="J13" s="52">
        <v>3344631</v>
      </c>
      <c r="K13" s="52">
        <v>3344631</v>
      </c>
      <c r="L13" s="52">
        <v>3344631</v>
      </c>
      <c r="M13" s="52">
        <v>3344631</v>
      </c>
      <c r="N13" s="52">
        <v>3344631</v>
      </c>
      <c r="O13" s="52">
        <v>3344631</v>
      </c>
      <c r="P13" s="52">
        <v>3344631</v>
      </c>
      <c r="Q13" s="52">
        <v>3344631</v>
      </c>
      <c r="R13" s="52">
        <v>3344631</v>
      </c>
      <c r="S13" s="52">
        <v>3344631</v>
      </c>
      <c r="T13" s="53">
        <f t="shared" si="0"/>
        <v>40135572</v>
      </c>
      <c r="U13" s="53">
        <f>T13/12</f>
        <v>3344631</v>
      </c>
      <c r="V13" s="176">
        <f>SUM(T13:U15)</f>
        <v>50848390</v>
      </c>
      <c r="X13" s="31"/>
    </row>
    <row r="14" spans="1:28" s="25" customFormat="1" ht="21.95" customHeight="1" thickBot="1" x14ac:dyDescent="0.25">
      <c r="A14" s="208"/>
      <c r="B14" s="173"/>
      <c r="C14" s="173"/>
      <c r="D14" s="175"/>
      <c r="E14" s="175"/>
      <c r="F14" s="138">
        <v>114</v>
      </c>
      <c r="G14" s="76" t="s">
        <v>138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3344631</v>
      </c>
      <c r="T14" s="144">
        <f t="shared" si="0"/>
        <v>3344631</v>
      </c>
      <c r="U14" s="145"/>
      <c r="V14" s="177"/>
      <c r="X14" s="89"/>
    </row>
    <row r="15" spans="1:28" s="142" customFormat="1" ht="21.95" customHeight="1" thickBot="1" x14ac:dyDescent="0.25">
      <c r="A15" s="208"/>
      <c r="B15" s="173"/>
      <c r="C15" s="173"/>
      <c r="D15" s="175"/>
      <c r="E15" s="175"/>
      <c r="F15" s="141">
        <v>134</v>
      </c>
      <c r="G15" s="70" t="s">
        <v>28</v>
      </c>
      <c r="H15" s="71">
        <v>334463</v>
      </c>
      <c r="I15" s="71">
        <v>334463</v>
      </c>
      <c r="J15" s="71">
        <v>334463</v>
      </c>
      <c r="K15" s="71">
        <v>334463</v>
      </c>
      <c r="L15" s="71">
        <v>344463</v>
      </c>
      <c r="M15" s="71">
        <v>334463</v>
      </c>
      <c r="N15" s="71">
        <v>334463</v>
      </c>
      <c r="O15" s="163">
        <v>334463</v>
      </c>
      <c r="P15" s="163">
        <v>334463</v>
      </c>
      <c r="Q15" s="163">
        <v>334463</v>
      </c>
      <c r="R15" s="163">
        <v>334463</v>
      </c>
      <c r="S15" s="163">
        <v>334463</v>
      </c>
      <c r="T15" s="72">
        <f t="shared" si="0"/>
        <v>4023556</v>
      </c>
      <c r="U15" s="72"/>
      <c r="V15" s="177"/>
      <c r="X15" s="143"/>
    </row>
    <row r="16" spans="1:28" s="25" customFormat="1" ht="21.95" customHeight="1" x14ac:dyDescent="0.2">
      <c r="A16" s="217">
        <v>3</v>
      </c>
      <c r="B16" s="204">
        <v>10000</v>
      </c>
      <c r="C16" s="204">
        <v>1365892</v>
      </c>
      <c r="D16" s="191" t="s">
        <v>37</v>
      </c>
      <c r="E16" s="191" t="s">
        <v>29</v>
      </c>
      <c r="F16" s="23">
        <v>111</v>
      </c>
      <c r="G16" s="24" t="s">
        <v>19</v>
      </c>
      <c r="H16" s="52">
        <v>3344631</v>
      </c>
      <c r="I16" s="52">
        <v>3344631</v>
      </c>
      <c r="J16" s="52">
        <v>3344631</v>
      </c>
      <c r="K16" s="52">
        <v>3344631</v>
      </c>
      <c r="L16" s="52">
        <v>3344631</v>
      </c>
      <c r="M16" s="52">
        <v>3344631</v>
      </c>
      <c r="N16" s="52">
        <v>3344631</v>
      </c>
      <c r="O16" s="52">
        <v>3344631</v>
      </c>
      <c r="P16" s="52">
        <v>3344631</v>
      </c>
      <c r="Q16" s="52">
        <v>3344631</v>
      </c>
      <c r="R16" s="52">
        <v>3344631</v>
      </c>
      <c r="S16" s="52">
        <v>3344631</v>
      </c>
      <c r="T16" s="53">
        <f t="shared" si="0"/>
        <v>40135572</v>
      </c>
      <c r="U16" s="53">
        <f>T16/12</f>
        <v>3344631</v>
      </c>
      <c r="V16" s="176">
        <f>SUM(T16:U19)</f>
        <v>50898390</v>
      </c>
      <c r="W16" s="5"/>
      <c r="X16" s="31"/>
      <c r="Z16" s="34"/>
    </row>
    <row r="17" spans="1:26" s="25" customFormat="1" ht="21.95" customHeight="1" x14ac:dyDescent="0.2">
      <c r="A17" s="218"/>
      <c r="B17" s="205"/>
      <c r="C17" s="205"/>
      <c r="D17" s="192"/>
      <c r="E17" s="192"/>
      <c r="F17" s="23">
        <v>134</v>
      </c>
      <c r="G17" s="24" t="s">
        <v>28</v>
      </c>
      <c r="H17" s="48">
        <v>334463</v>
      </c>
      <c r="I17" s="48">
        <v>334463</v>
      </c>
      <c r="J17" s="48">
        <v>334463</v>
      </c>
      <c r="K17" s="48">
        <v>334463</v>
      </c>
      <c r="L17" s="48">
        <v>334463</v>
      </c>
      <c r="M17" s="48">
        <v>334463</v>
      </c>
      <c r="N17" s="48">
        <v>344463</v>
      </c>
      <c r="O17" s="48">
        <v>344463</v>
      </c>
      <c r="P17" s="48">
        <v>344463</v>
      </c>
      <c r="Q17" s="48">
        <v>344463</v>
      </c>
      <c r="R17" s="48">
        <v>344463</v>
      </c>
      <c r="S17" s="48">
        <v>344463</v>
      </c>
      <c r="T17" s="53">
        <f t="shared" si="0"/>
        <v>4073556</v>
      </c>
      <c r="U17" s="49"/>
      <c r="V17" s="177"/>
      <c r="W17" s="5"/>
      <c r="X17" s="31"/>
      <c r="Z17" s="34"/>
    </row>
    <row r="18" spans="1:26" s="25" customFormat="1" ht="21.95" customHeight="1" x14ac:dyDescent="0.2">
      <c r="A18" s="218"/>
      <c r="B18" s="205"/>
      <c r="C18" s="205"/>
      <c r="D18" s="192"/>
      <c r="E18" s="192"/>
      <c r="F18" s="23">
        <v>114</v>
      </c>
      <c r="G18" s="24" t="s">
        <v>138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>
        <v>3344631</v>
      </c>
      <c r="T18" s="90">
        <f t="shared" si="0"/>
        <v>3344631</v>
      </c>
      <c r="U18" s="88"/>
      <c r="V18" s="177"/>
      <c r="X18" s="89"/>
    </row>
    <row r="19" spans="1:26" s="25" customFormat="1" ht="21.95" customHeight="1" thickBot="1" x14ac:dyDescent="0.25">
      <c r="A19" s="219"/>
      <c r="B19" s="206"/>
      <c r="C19" s="206"/>
      <c r="D19" s="193"/>
      <c r="E19" s="193"/>
      <c r="F19" s="26">
        <v>134</v>
      </c>
      <c r="G19" s="45" t="s">
        <v>32</v>
      </c>
      <c r="H19" s="56">
        <v>233160</v>
      </c>
      <c r="I19" s="56">
        <v>233160</v>
      </c>
      <c r="J19" s="56">
        <v>233160</v>
      </c>
      <c r="K19" s="56">
        <v>233160</v>
      </c>
      <c r="L19" s="56">
        <v>233160</v>
      </c>
      <c r="M19" s="56">
        <v>233160</v>
      </c>
      <c r="N19" s="56">
        <v>233160</v>
      </c>
      <c r="O19" s="56">
        <v>233160</v>
      </c>
      <c r="P19" s="56">
        <v>233160</v>
      </c>
      <c r="Q19" s="56">
        <v>233160</v>
      </c>
      <c r="R19" s="56">
        <v>233160</v>
      </c>
      <c r="S19" s="57">
        <v>233160</v>
      </c>
      <c r="T19" s="51"/>
      <c r="U19" s="51">
        <v>0</v>
      </c>
      <c r="V19" s="181"/>
      <c r="W19" s="5"/>
      <c r="X19" s="31"/>
    </row>
    <row r="20" spans="1:26" s="5" customFormat="1" ht="21.95" customHeight="1" x14ac:dyDescent="0.2">
      <c r="A20" s="170">
        <v>4</v>
      </c>
      <c r="B20" s="209">
        <v>10000</v>
      </c>
      <c r="C20" s="172">
        <v>1365864</v>
      </c>
      <c r="D20" s="185" t="s">
        <v>38</v>
      </c>
      <c r="E20" s="185" t="s">
        <v>29</v>
      </c>
      <c r="F20" s="20">
        <v>111</v>
      </c>
      <c r="G20" s="24" t="s">
        <v>19</v>
      </c>
      <c r="H20" s="54">
        <v>2341242</v>
      </c>
      <c r="I20" s="54">
        <v>2341242</v>
      </c>
      <c r="J20" s="54">
        <v>2341242</v>
      </c>
      <c r="K20" s="54">
        <v>2341242</v>
      </c>
      <c r="L20" s="54">
        <v>2341242</v>
      </c>
      <c r="M20" s="54">
        <v>2341242</v>
      </c>
      <c r="N20" s="54">
        <v>2341242</v>
      </c>
      <c r="O20" s="54">
        <v>2341242</v>
      </c>
      <c r="P20" s="54">
        <v>2341242</v>
      </c>
      <c r="Q20" s="54">
        <v>2341242</v>
      </c>
      <c r="R20" s="54">
        <v>2341242</v>
      </c>
      <c r="S20" s="54">
        <v>2341242</v>
      </c>
      <c r="T20" s="53">
        <f>SUM(H20:S20)</f>
        <v>28094904</v>
      </c>
      <c r="U20" s="53">
        <f>T20/12</f>
        <v>2341242</v>
      </c>
      <c r="V20" s="176">
        <f>SUM(T20:U24)</f>
        <v>36941900</v>
      </c>
      <c r="X20" s="31"/>
    </row>
    <row r="21" spans="1:26" s="25" customFormat="1" ht="21.95" customHeight="1" x14ac:dyDescent="0.2">
      <c r="A21" s="171"/>
      <c r="B21" s="210"/>
      <c r="C21" s="173"/>
      <c r="D21" s="186"/>
      <c r="E21" s="186"/>
      <c r="F21" s="23">
        <v>114</v>
      </c>
      <c r="G21" s="24" t="s">
        <v>138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>
        <v>2341242</v>
      </c>
      <c r="T21" s="90">
        <f>SUM(H21:S21)</f>
        <v>2341242</v>
      </c>
      <c r="U21" s="88"/>
      <c r="V21" s="177"/>
      <c r="X21" s="89"/>
      <c r="Z21" s="89"/>
    </row>
    <row r="22" spans="1:26" s="5" customFormat="1" ht="21.95" customHeight="1" x14ac:dyDescent="0.2">
      <c r="A22" s="171"/>
      <c r="B22" s="210"/>
      <c r="C22" s="173"/>
      <c r="D22" s="186"/>
      <c r="E22" s="186"/>
      <c r="F22" s="20">
        <v>134</v>
      </c>
      <c r="G22" s="24" t="s">
        <v>28</v>
      </c>
      <c r="H22" s="48">
        <v>234124</v>
      </c>
      <c r="I22" s="48">
        <v>234124</v>
      </c>
      <c r="J22" s="48">
        <v>234124</v>
      </c>
      <c r="K22" s="48">
        <v>234124</v>
      </c>
      <c r="L22" s="48">
        <v>234124</v>
      </c>
      <c r="M22" s="48">
        <v>234124</v>
      </c>
      <c r="N22" s="48">
        <v>234124</v>
      </c>
      <c r="O22" s="48">
        <v>234124</v>
      </c>
      <c r="P22" s="48">
        <v>234124</v>
      </c>
      <c r="Q22" s="58">
        <v>234124</v>
      </c>
      <c r="R22" s="58">
        <v>234124</v>
      </c>
      <c r="S22" s="58">
        <v>234124</v>
      </c>
      <c r="T22" s="53">
        <f>SUM(H22:S22)</f>
        <v>2809488</v>
      </c>
      <c r="U22" s="49"/>
      <c r="V22" s="177"/>
      <c r="X22" s="31"/>
      <c r="Z22" s="31"/>
    </row>
    <row r="23" spans="1:26" s="5" customFormat="1" ht="21.95" customHeight="1" x14ac:dyDescent="0.2">
      <c r="A23" s="171"/>
      <c r="B23" s="210"/>
      <c r="C23" s="173"/>
      <c r="D23" s="186"/>
      <c r="E23" s="186"/>
      <c r="F23" s="20">
        <v>133</v>
      </c>
      <c r="G23" s="24" t="s">
        <v>33</v>
      </c>
      <c r="H23" s="48">
        <v>237423</v>
      </c>
      <c r="I23" s="48">
        <v>89662</v>
      </c>
      <c r="J23" s="48">
        <v>85368</v>
      </c>
      <c r="K23" s="48">
        <v>55912</v>
      </c>
      <c r="L23" s="48"/>
      <c r="M23" s="48">
        <v>283237</v>
      </c>
      <c r="N23" s="48">
        <v>75950</v>
      </c>
      <c r="O23" s="48">
        <v>75950</v>
      </c>
      <c r="P23" s="48">
        <v>75862</v>
      </c>
      <c r="Q23" s="53">
        <v>58875</v>
      </c>
      <c r="R23" s="53"/>
      <c r="S23" s="53">
        <v>316785</v>
      </c>
      <c r="T23" s="53">
        <f>SUM(H23:S23)</f>
        <v>1355024</v>
      </c>
      <c r="U23" s="49"/>
      <c r="V23" s="177"/>
      <c r="X23" s="31"/>
      <c r="Z23" s="31"/>
    </row>
    <row r="24" spans="1:26" s="25" customFormat="1" ht="21.95" customHeight="1" thickBot="1" x14ac:dyDescent="0.25">
      <c r="A24" s="178"/>
      <c r="B24" s="211"/>
      <c r="C24" s="179"/>
      <c r="D24" s="194"/>
      <c r="E24" s="194"/>
      <c r="F24" s="26">
        <v>230</v>
      </c>
      <c r="G24" s="45" t="s">
        <v>144</v>
      </c>
      <c r="H24" s="93"/>
      <c r="I24" s="126"/>
      <c r="J24" s="63"/>
      <c r="K24" s="126"/>
      <c r="L24" s="126"/>
      <c r="M24" s="126"/>
      <c r="N24" s="126">
        <v>10000</v>
      </c>
      <c r="O24" s="126"/>
      <c r="P24" s="126"/>
      <c r="Q24" s="126"/>
      <c r="R24" s="126"/>
      <c r="S24" s="126"/>
      <c r="T24" s="94"/>
      <c r="U24" s="94">
        <v>0</v>
      </c>
      <c r="V24" s="181"/>
      <c r="X24" s="89"/>
    </row>
    <row r="25" spans="1:26" s="5" customFormat="1" ht="21.95" customHeight="1" x14ac:dyDescent="0.2">
      <c r="A25" s="170">
        <v>5</v>
      </c>
      <c r="B25" s="170">
        <v>10000</v>
      </c>
      <c r="C25" s="203">
        <v>889059</v>
      </c>
      <c r="D25" s="175" t="s">
        <v>39</v>
      </c>
      <c r="E25" s="174" t="s">
        <v>29</v>
      </c>
      <c r="F25" s="20">
        <v>111</v>
      </c>
      <c r="G25" s="24" t="s">
        <v>19</v>
      </c>
      <c r="H25" s="54">
        <v>2757891</v>
      </c>
      <c r="I25" s="54">
        <v>2757891</v>
      </c>
      <c r="J25" s="54">
        <v>2757891</v>
      </c>
      <c r="K25" s="54">
        <v>2757891</v>
      </c>
      <c r="L25" s="54">
        <v>2757891</v>
      </c>
      <c r="M25" s="54">
        <v>2757891</v>
      </c>
      <c r="N25" s="54">
        <v>2757891</v>
      </c>
      <c r="O25" s="54">
        <v>2757891</v>
      </c>
      <c r="P25" s="54">
        <v>2757891</v>
      </c>
      <c r="Q25" s="54">
        <v>2757891</v>
      </c>
      <c r="R25" s="54">
        <v>2757891</v>
      </c>
      <c r="S25" s="54">
        <v>2757891</v>
      </c>
      <c r="T25" s="53">
        <f>SUM(H25:S25)</f>
        <v>33094692</v>
      </c>
      <c r="U25" s="53">
        <f>T25/12</f>
        <v>2757891</v>
      </c>
      <c r="V25" s="176">
        <f>SUM(T25:U27)</f>
        <v>41919942</v>
      </c>
      <c r="X25" s="31"/>
    </row>
    <row r="26" spans="1:26" s="25" customFormat="1" ht="21.95" customHeight="1" x14ac:dyDescent="0.2">
      <c r="A26" s="171"/>
      <c r="B26" s="171"/>
      <c r="C26" s="203"/>
      <c r="D26" s="175"/>
      <c r="E26" s="175"/>
      <c r="F26" s="23">
        <v>114</v>
      </c>
      <c r="G26" s="24" t="s">
        <v>138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>
        <v>2757891</v>
      </c>
      <c r="T26" s="90">
        <f>SUM(H26:S26)</f>
        <v>2757891</v>
      </c>
      <c r="U26" s="88"/>
      <c r="V26" s="177"/>
      <c r="X26" s="89"/>
      <c r="Z26" s="89"/>
    </row>
    <row r="27" spans="1:26" s="5" customFormat="1" ht="21.95" customHeight="1" thickBot="1" x14ac:dyDescent="0.25">
      <c r="A27" s="171"/>
      <c r="B27" s="171"/>
      <c r="C27" s="203"/>
      <c r="D27" s="175"/>
      <c r="E27" s="175"/>
      <c r="F27" s="18">
        <v>134</v>
      </c>
      <c r="G27" s="76" t="s">
        <v>28</v>
      </c>
      <c r="H27" s="75">
        <v>275789</v>
      </c>
      <c r="I27" s="75">
        <v>275789</v>
      </c>
      <c r="J27" s="75">
        <v>275789</v>
      </c>
      <c r="K27" s="75">
        <v>275789</v>
      </c>
      <c r="L27" s="75">
        <v>275789</v>
      </c>
      <c r="M27" s="75">
        <v>275789</v>
      </c>
      <c r="N27" s="75">
        <v>275789</v>
      </c>
      <c r="O27" s="75">
        <v>275789</v>
      </c>
      <c r="P27" s="75">
        <v>275789</v>
      </c>
      <c r="Q27" s="68">
        <v>275789</v>
      </c>
      <c r="R27" s="68">
        <v>275789</v>
      </c>
      <c r="S27" s="66">
        <v>275789</v>
      </c>
      <c r="T27" s="123">
        <f>SUM(H27:S27)</f>
        <v>3309468</v>
      </c>
      <c r="U27" s="69"/>
      <c r="V27" s="177"/>
      <c r="X27" s="31"/>
      <c r="Z27" s="31"/>
    </row>
    <row r="28" spans="1:26" s="142" customFormat="1" ht="21.95" customHeight="1" thickBot="1" x14ac:dyDescent="0.25">
      <c r="A28" s="170">
        <v>6</v>
      </c>
      <c r="B28" s="170">
        <v>10000</v>
      </c>
      <c r="C28" s="187">
        <v>3011938</v>
      </c>
      <c r="D28" s="174" t="s">
        <v>40</v>
      </c>
      <c r="E28" s="174" t="s">
        <v>29</v>
      </c>
      <c r="F28" s="141">
        <v>111</v>
      </c>
      <c r="G28" s="70" t="s">
        <v>19</v>
      </c>
      <c r="H28" s="71">
        <v>2757891</v>
      </c>
      <c r="I28" s="71">
        <v>2757891</v>
      </c>
      <c r="J28" s="71">
        <v>2757891</v>
      </c>
      <c r="K28" s="71">
        <v>2757891</v>
      </c>
      <c r="L28" s="71">
        <v>2757891</v>
      </c>
      <c r="M28" s="71">
        <v>2757891</v>
      </c>
      <c r="N28" s="71">
        <v>2757891</v>
      </c>
      <c r="O28" s="71">
        <v>2757891</v>
      </c>
      <c r="P28" s="71">
        <v>2757891</v>
      </c>
      <c r="Q28" s="71">
        <v>2757891</v>
      </c>
      <c r="R28" s="71">
        <v>2757891</v>
      </c>
      <c r="S28" s="71">
        <v>2757891</v>
      </c>
      <c r="T28" s="72">
        <f t="shared" ref="T28:T39" si="1">SUM(H28:S28)</f>
        <v>33094692</v>
      </c>
      <c r="U28" s="72">
        <f>T28/12</f>
        <v>2757891</v>
      </c>
      <c r="V28" s="176">
        <f>SUM(T28:U30)</f>
        <v>41919942</v>
      </c>
      <c r="X28" s="143"/>
    </row>
    <row r="29" spans="1:26" s="5" customFormat="1" ht="21.95" customHeight="1" x14ac:dyDescent="0.2">
      <c r="A29" s="171"/>
      <c r="B29" s="171"/>
      <c r="C29" s="188"/>
      <c r="D29" s="175"/>
      <c r="E29" s="175"/>
      <c r="F29" s="20">
        <v>134</v>
      </c>
      <c r="G29" s="24" t="s">
        <v>28</v>
      </c>
      <c r="H29" s="58">
        <v>275789</v>
      </c>
      <c r="I29" s="58">
        <v>275789</v>
      </c>
      <c r="J29" s="58">
        <v>275789</v>
      </c>
      <c r="K29" s="58">
        <v>275789</v>
      </c>
      <c r="L29" s="58">
        <v>275789</v>
      </c>
      <c r="M29" s="58">
        <v>275789</v>
      </c>
      <c r="N29" s="58">
        <v>275789</v>
      </c>
      <c r="O29" s="58">
        <v>275789</v>
      </c>
      <c r="P29" s="58">
        <v>275789</v>
      </c>
      <c r="Q29" s="58">
        <v>275789</v>
      </c>
      <c r="R29" s="58">
        <v>275789</v>
      </c>
      <c r="S29" s="58">
        <v>275789</v>
      </c>
      <c r="T29" s="53">
        <f t="shared" si="1"/>
        <v>3309468</v>
      </c>
      <c r="U29" s="53"/>
      <c r="V29" s="177"/>
      <c r="X29" s="31"/>
    </row>
    <row r="30" spans="1:26" s="25" customFormat="1" ht="21.95" customHeight="1" thickBot="1" x14ac:dyDescent="0.25">
      <c r="A30" s="171"/>
      <c r="B30" s="171"/>
      <c r="C30" s="188"/>
      <c r="D30" s="175"/>
      <c r="E30" s="175"/>
      <c r="F30" s="138">
        <v>114</v>
      </c>
      <c r="G30" s="76" t="s">
        <v>138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>
        <v>2757891</v>
      </c>
      <c r="T30" s="144">
        <f t="shared" si="1"/>
        <v>2757891</v>
      </c>
      <c r="U30" s="145"/>
      <c r="V30" s="177"/>
      <c r="X30" s="89"/>
    </row>
    <row r="31" spans="1:26" s="142" customFormat="1" ht="21.95" customHeight="1" thickBot="1" x14ac:dyDescent="0.25">
      <c r="A31" s="171">
        <v>7</v>
      </c>
      <c r="B31" s="189">
        <v>10000</v>
      </c>
      <c r="C31" s="172">
        <v>5169701</v>
      </c>
      <c r="D31" s="174" t="s">
        <v>41</v>
      </c>
      <c r="E31" s="174" t="s">
        <v>29</v>
      </c>
      <c r="F31" s="141">
        <v>111</v>
      </c>
      <c r="G31" s="70" t="s">
        <v>19</v>
      </c>
      <c r="H31" s="71">
        <v>3553074</v>
      </c>
      <c r="I31" s="71">
        <v>3553074</v>
      </c>
      <c r="J31" s="71">
        <v>3553074</v>
      </c>
      <c r="K31" s="71">
        <v>3553074</v>
      </c>
      <c r="L31" s="71">
        <v>3553074</v>
      </c>
      <c r="M31" s="71">
        <v>3553074</v>
      </c>
      <c r="N31" s="71">
        <v>3553074</v>
      </c>
      <c r="O31" s="71">
        <v>3553074</v>
      </c>
      <c r="P31" s="71">
        <v>3553074</v>
      </c>
      <c r="Q31" s="71">
        <v>3553074</v>
      </c>
      <c r="R31" s="71">
        <v>3553074</v>
      </c>
      <c r="S31" s="71">
        <v>3553074</v>
      </c>
      <c r="T31" s="72">
        <f t="shared" si="1"/>
        <v>42636888</v>
      </c>
      <c r="U31" s="72">
        <f>T31/12</f>
        <v>3553074</v>
      </c>
      <c r="V31" s="176">
        <f>SUM(T31:U33)</f>
        <v>52743276</v>
      </c>
      <c r="X31" s="143"/>
    </row>
    <row r="32" spans="1:26" s="5" customFormat="1" ht="21.95" customHeight="1" x14ac:dyDescent="0.2">
      <c r="A32" s="171"/>
      <c r="B32" s="190"/>
      <c r="C32" s="173"/>
      <c r="D32" s="175"/>
      <c r="E32" s="175"/>
      <c r="F32" s="20">
        <v>134</v>
      </c>
      <c r="G32" s="24" t="s">
        <v>28</v>
      </c>
      <c r="H32" s="58">
        <v>355307</v>
      </c>
      <c r="I32" s="58">
        <v>355037</v>
      </c>
      <c r="J32" s="58">
        <v>355307</v>
      </c>
      <c r="K32" s="58">
        <v>355307</v>
      </c>
      <c r="L32" s="58">
        <v>355307</v>
      </c>
      <c r="M32" s="58">
        <v>355307</v>
      </c>
      <c r="N32" s="58">
        <v>355307</v>
      </c>
      <c r="O32" s="58">
        <v>355307</v>
      </c>
      <c r="P32" s="58">
        <v>355307</v>
      </c>
      <c r="Q32" s="58">
        <v>355307</v>
      </c>
      <c r="R32" s="58">
        <v>355307</v>
      </c>
      <c r="S32" s="58">
        <v>355307</v>
      </c>
      <c r="T32" s="53">
        <f t="shared" si="1"/>
        <v>4263414</v>
      </c>
      <c r="U32" s="53"/>
      <c r="V32" s="177"/>
      <c r="X32" s="31"/>
    </row>
    <row r="33" spans="1:24" s="5" customFormat="1" ht="21.95" customHeight="1" thickBot="1" x14ac:dyDescent="0.25">
      <c r="A33" s="171"/>
      <c r="B33" s="190"/>
      <c r="C33" s="173"/>
      <c r="D33" s="175"/>
      <c r="E33" s="175"/>
      <c r="F33" s="18">
        <v>123</v>
      </c>
      <c r="G33" s="76" t="s">
        <v>22</v>
      </c>
      <c r="H33" s="75">
        <v>690000</v>
      </c>
      <c r="I33" s="75"/>
      <c r="J33" s="75"/>
      <c r="K33" s="75"/>
      <c r="L33" s="75">
        <v>601900</v>
      </c>
      <c r="M33" s="75"/>
      <c r="N33" s="75"/>
      <c r="O33" s="75"/>
      <c r="P33" s="75"/>
      <c r="Q33" s="75">
        <v>998000</v>
      </c>
      <c r="R33" s="75"/>
      <c r="S33" s="77"/>
      <c r="T33" s="69">
        <f t="shared" si="1"/>
        <v>2289900</v>
      </c>
      <c r="U33" s="69"/>
      <c r="V33" s="181"/>
      <c r="X33" s="31"/>
    </row>
    <row r="34" spans="1:24" s="106" customFormat="1" ht="21.95" customHeight="1" x14ac:dyDescent="0.2">
      <c r="A34" s="101"/>
      <c r="B34" s="101"/>
      <c r="C34" s="102"/>
      <c r="D34" s="103"/>
      <c r="E34" s="104"/>
      <c r="F34" s="84">
        <v>133</v>
      </c>
      <c r="G34" s="85" t="s">
        <v>33</v>
      </c>
      <c r="H34" s="75"/>
      <c r="I34" s="75"/>
      <c r="J34" s="75"/>
      <c r="K34" s="75"/>
      <c r="L34" s="75"/>
      <c r="M34" s="75"/>
      <c r="N34" s="75">
        <v>428760</v>
      </c>
      <c r="O34" s="75">
        <v>428760</v>
      </c>
      <c r="P34" s="75">
        <v>242564</v>
      </c>
      <c r="Q34" s="75">
        <v>732893</v>
      </c>
      <c r="R34" s="75">
        <v>304345</v>
      </c>
      <c r="S34" s="77">
        <v>265021</v>
      </c>
      <c r="T34" s="69">
        <f>SUM(H34:S34)</f>
        <v>2402343</v>
      </c>
      <c r="U34" s="69"/>
      <c r="V34" s="105"/>
      <c r="X34" s="107"/>
    </row>
    <row r="35" spans="1:24" s="118" customFormat="1" ht="21.95" customHeight="1" x14ac:dyDescent="0.2">
      <c r="A35" s="114"/>
      <c r="B35" s="114"/>
      <c r="C35" s="115"/>
      <c r="D35" s="116"/>
      <c r="E35" s="116"/>
      <c r="F35" s="17">
        <v>230</v>
      </c>
      <c r="G35" s="42" t="s">
        <v>144</v>
      </c>
      <c r="H35" s="48">
        <v>1176845</v>
      </c>
      <c r="I35" s="48"/>
      <c r="J35" s="48"/>
      <c r="K35" s="48"/>
      <c r="L35" s="48">
        <v>1343500</v>
      </c>
      <c r="M35" s="48">
        <v>30000</v>
      </c>
      <c r="N35" s="48"/>
      <c r="O35" s="48">
        <v>1681250</v>
      </c>
      <c r="P35" s="48"/>
      <c r="Q35" s="48"/>
      <c r="R35" s="48"/>
      <c r="S35" s="55"/>
      <c r="T35" s="49">
        <f>SUM(H35:S35)</f>
        <v>4231595</v>
      </c>
      <c r="U35" s="49"/>
      <c r="V35" s="117"/>
      <c r="X35" s="119"/>
    </row>
    <row r="36" spans="1:24" s="112" customFormat="1" ht="21.95" customHeight="1" thickBot="1" x14ac:dyDescent="0.25">
      <c r="A36" s="108"/>
      <c r="B36" s="108"/>
      <c r="C36" s="109"/>
      <c r="D36" s="79"/>
      <c r="E36" s="80"/>
      <c r="F36" s="110">
        <v>114</v>
      </c>
      <c r="G36" s="46" t="s">
        <v>138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3">
        <v>3553074</v>
      </c>
      <c r="T36" s="60">
        <f>SUM(H36:S36)</f>
        <v>3553074</v>
      </c>
      <c r="U36" s="60"/>
      <c r="V36" s="111"/>
      <c r="X36" s="113"/>
    </row>
    <row r="37" spans="1:24" s="5" customFormat="1" ht="21.95" customHeight="1" x14ac:dyDescent="0.2">
      <c r="A37" s="170">
        <v>8</v>
      </c>
      <c r="B37" s="170">
        <v>10000</v>
      </c>
      <c r="C37" s="172">
        <v>1589901</v>
      </c>
      <c r="D37" s="175" t="s">
        <v>42</v>
      </c>
      <c r="E37" s="175" t="s">
        <v>29</v>
      </c>
      <c r="F37" s="20">
        <v>111</v>
      </c>
      <c r="G37" s="24" t="s">
        <v>19</v>
      </c>
      <c r="H37" s="58">
        <v>2537259</v>
      </c>
      <c r="I37" s="58">
        <v>2537259</v>
      </c>
      <c r="J37" s="58">
        <v>2537259</v>
      </c>
      <c r="K37" s="58">
        <v>2537259</v>
      </c>
      <c r="L37" s="58">
        <v>2537259</v>
      </c>
      <c r="M37" s="58">
        <v>2537259</v>
      </c>
      <c r="N37" s="58">
        <v>2537259</v>
      </c>
      <c r="O37" s="58">
        <v>2537259</v>
      </c>
      <c r="P37" s="58">
        <v>2537259</v>
      </c>
      <c r="Q37" s="58">
        <v>2537259</v>
      </c>
      <c r="R37" s="58">
        <v>2537259</v>
      </c>
      <c r="S37" s="58">
        <v>2537259</v>
      </c>
      <c r="T37" s="53">
        <f t="shared" si="1"/>
        <v>30447108</v>
      </c>
      <c r="U37" s="53">
        <f>T37/12</f>
        <v>2537259</v>
      </c>
      <c r="V37" s="176">
        <f>SUM(T37:U40)</f>
        <v>38827008</v>
      </c>
      <c r="X37" s="31"/>
    </row>
    <row r="38" spans="1:24" s="5" customFormat="1" ht="21.95" customHeight="1" x14ac:dyDescent="0.2">
      <c r="A38" s="171"/>
      <c r="B38" s="171"/>
      <c r="C38" s="173"/>
      <c r="D38" s="175"/>
      <c r="E38" s="175"/>
      <c r="F38" s="20">
        <v>134</v>
      </c>
      <c r="G38" s="24" t="s">
        <v>28</v>
      </c>
      <c r="H38" s="48">
        <v>253726</v>
      </c>
      <c r="I38" s="48">
        <v>253726</v>
      </c>
      <c r="J38" s="48">
        <v>253726</v>
      </c>
      <c r="K38" s="48">
        <v>253726</v>
      </c>
      <c r="L38" s="48">
        <v>253726</v>
      </c>
      <c r="M38" s="48">
        <v>253726</v>
      </c>
      <c r="N38" s="48">
        <v>253726</v>
      </c>
      <c r="O38" s="48">
        <v>253726</v>
      </c>
      <c r="P38" s="48">
        <v>253726</v>
      </c>
      <c r="Q38" s="48">
        <v>253729</v>
      </c>
      <c r="R38" s="48">
        <v>253729</v>
      </c>
      <c r="S38" s="48">
        <v>253729</v>
      </c>
      <c r="T38" s="53">
        <f t="shared" si="1"/>
        <v>3044721</v>
      </c>
      <c r="U38" s="53"/>
      <c r="V38" s="177"/>
      <c r="X38" s="31"/>
    </row>
    <row r="39" spans="1:24" s="5" customFormat="1" ht="21.95" customHeight="1" x14ac:dyDescent="0.2">
      <c r="A39" s="171"/>
      <c r="B39" s="171"/>
      <c r="C39" s="173"/>
      <c r="D39" s="175"/>
      <c r="E39" s="175"/>
      <c r="F39" s="20">
        <v>134</v>
      </c>
      <c r="G39" s="24" t="s">
        <v>32</v>
      </c>
      <c r="H39" s="48">
        <v>233160</v>
      </c>
      <c r="I39" s="48">
        <v>233160</v>
      </c>
      <c r="J39" s="48">
        <v>233160</v>
      </c>
      <c r="K39" s="48">
        <v>233160</v>
      </c>
      <c r="L39" s="48">
        <v>233160</v>
      </c>
      <c r="M39" s="48">
        <v>233160</v>
      </c>
      <c r="N39" s="48">
        <v>233160</v>
      </c>
      <c r="O39" s="48">
        <v>233160</v>
      </c>
      <c r="P39" s="48">
        <v>233160</v>
      </c>
      <c r="Q39" s="58">
        <v>233160</v>
      </c>
      <c r="R39" s="58">
        <v>233160</v>
      </c>
      <c r="S39" s="61">
        <v>233160</v>
      </c>
      <c r="T39" s="53">
        <f t="shared" si="1"/>
        <v>2797920</v>
      </c>
      <c r="U39" s="49"/>
      <c r="V39" s="177"/>
      <c r="X39" s="31"/>
    </row>
    <row r="40" spans="1:24" s="25" customFormat="1" ht="21.95" customHeight="1" thickBot="1" x14ac:dyDescent="0.25">
      <c r="A40" s="178"/>
      <c r="B40" s="178"/>
      <c r="C40" s="179"/>
      <c r="D40" s="180"/>
      <c r="E40" s="180"/>
      <c r="F40" s="91">
        <v>114</v>
      </c>
      <c r="G40" s="92" t="s">
        <v>138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S40" s="93">
        <v>2537259</v>
      </c>
      <c r="T40" s="94"/>
      <c r="U40" s="94">
        <v>0</v>
      </c>
      <c r="V40" s="181"/>
      <c r="X40" s="89"/>
    </row>
    <row r="41" spans="1:24" s="5" customFormat="1" ht="21.95" customHeight="1" thickBot="1" x14ac:dyDescent="0.25">
      <c r="A41" s="170">
        <v>9</v>
      </c>
      <c r="B41" s="170">
        <v>10000</v>
      </c>
      <c r="C41" s="172">
        <v>889440</v>
      </c>
      <c r="D41" s="174" t="s">
        <v>43</v>
      </c>
      <c r="E41" s="174" t="s">
        <v>29</v>
      </c>
      <c r="F41" s="21">
        <v>111</v>
      </c>
      <c r="G41" s="43" t="s">
        <v>19</v>
      </c>
      <c r="H41" s="48">
        <v>2592418</v>
      </c>
      <c r="I41" s="48">
        <v>2592418</v>
      </c>
      <c r="J41" s="48">
        <v>2592418</v>
      </c>
      <c r="K41" s="48">
        <v>2592418</v>
      </c>
      <c r="L41" s="48">
        <v>2592418</v>
      </c>
      <c r="M41" s="48">
        <v>2592418</v>
      </c>
      <c r="N41" s="48">
        <v>2592418</v>
      </c>
      <c r="O41" s="48">
        <v>2592418</v>
      </c>
      <c r="P41" s="48">
        <v>2592418</v>
      </c>
      <c r="Q41" s="48">
        <v>2592418</v>
      </c>
      <c r="R41" s="59">
        <v>2592418</v>
      </c>
      <c r="S41" s="48">
        <v>2592418</v>
      </c>
      <c r="T41" s="53">
        <f>SUM(H41:S41)</f>
        <v>31109016</v>
      </c>
      <c r="U41" s="53">
        <f>T41/12</f>
        <v>2592418</v>
      </c>
      <c r="V41" s="176">
        <f>SUM(T41:U43)</f>
        <v>39404756</v>
      </c>
      <c r="X41" s="31"/>
    </row>
    <row r="42" spans="1:24" s="5" customFormat="1" ht="21.95" customHeight="1" x14ac:dyDescent="0.2">
      <c r="A42" s="171"/>
      <c r="B42" s="171"/>
      <c r="C42" s="173"/>
      <c r="D42" s="175"/>
      <c r="E42" s="175"/>
      <c r="F42" s="20">
        <v>134</v>
      </c>
      <c r="G42" s="24" t="s">
        <v>28</v>
      </c>
      <c r="H42" s="48">
        <v>259242</v>
      </c>
      <c r="I42" s="48">
        <v>259242</v>
      </c>
      <c r="J42" s="48">
        <v>259242</v>
      </c>
      <c r="K42" s="48">
        <v>259242</v>
      </c>
      <c r="L42" s="48">
        <v>259242</v>
      </c>
      <c r="M42" s="48">
        <v>259242</v>
      </c>
      <c r="N42" s="48">
        <v>259242</v>
      </c>
      <c r="O42" s="48">
        <v>259242</v>
      </c>
      <c r="P42" s="48">
        <v>259242</v>
      </c>
      <c r="Q42" s="48">
        <v>259242</v>
      </c>
      <c r="R42" s="48">
        <v>259242</v>
      </c>
      <c r="S42" s="48">
        <v>259242</v>
      </c>
      <c r="T42" s="53">
        <f>SUM(H42:S42)</f>
        <v>3110904</v>
      </c>
      <c r="U42" s="49"/>
      <c r="V42" s="177"/>
      <c r="X42" s="31"/>
    </row>
    <row r="43" spans="1:24" s="25" customFormat="1" ht="21.95" customHeight="1" thickBot="1" x14ac:dyDescent="0.25">
      <c r="A43" s="171"/>
      <c r="B43" s="171"/>
      <c r="C43" s="173"/>
      <c r="D43" s="175"/>
      <c r="E43" s="175"/>
      <c r="F43" s="138">
        <v>114</v>
      </c>
      <c r="G43" s="76" t="s">
        <v>138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>
        <v>2592418</v>
      </c>
      <c r="T43" s="144">
        <f>SUM(H43:S43)</f>
        <v>2592418</v>
      </c>
      <c r="U43" s="145"/>
      <c r="V43" s="177"/>
      <c r="X43" s="89"/>
    </row>
    <row r="44" spans="1:24" s="142" customFormat="1" ht="21.95" customHeight="1" thickBot="1" x14ac:dyDescent="0.25">
      <c r="A44" s="170">
        <v>10</v>
      </c>
      <c r="B44" s="170">
        <v>10000</v>
      </c>
      <c r="C44" s="170">
        <v>2534100</v>
      </c>
      <c r="D44" s="174" t="s">
        <v>44</v>
      </c>
      <c r="E44" s="174" t="s">
        <v>29</v>
      </c>
      <c r="F44" s="141">
        <v>111</v>
      </c>
      <c r="G44" s="70" t="s">
        <v>19</v>
      </c>
      <c r="H44" s="161">
        <v>2006779</v>
      </c>
      <c r="I44" s="162">
        <v>2006779</v>
      </c>
      <c r="J44" s="162">
        <v>2006779</v>
      </c>
      <c r="K44" s="162">
        <v>2006779</v>
      </c>
      <c r="L44" s="162">
        <v>2006779</v>
      </c>
      <c r="M44" s="162">
        <v>2006779</v>
      </c>
      <c r="N44" s="162">
        <v>2006779</v>
      </c>
      <c r="O44" s="162">
        <v>2006779</v>
      </c>
      <c r="P44" s="162">
        <v>2006779</v>
      </c>
      <c r="Q44" s="162">
        <v>2006779</v>
      </c>
      <c r="R44" s="162">
        <v>2006779</v>
      </c>
      <c r="S44" s="162">
        <v>2006779</v>
      </c>
      <c r="T44" s="72">
        <f t="shared" ref="T44:T56" si="2">SUM(H44:S44)</f>
        <v>24081348</v>
      </c>
      <c r="U44" s="72">
        <f>T44/12</f>
        <v>2006779</v>
      </c>
      <c r="V44" s="176">
        <f>SUM(T44:U46)</f>
        <v>28885263</v>
      </c>
      <c r="X44" s="143"/>
    </row>
    <row r="45" spans="1:24" s="5" customFormat="1" ht="21.95" customHeight="1" x14ac:dyDescent="0.2">
      <c r="A45" s="171"/>
      <c r="B45" s="171"/>
      <c r="C45" s="171"/>
      <c r="D45" s="175"/>
      <c r="E45" s="175"/>
      <c r="F45" s="20">
        <v>134</v>
      </c>
      <c r="G45" s="24" t="s">
        <v>28</v>
      </c>
      <c r="H45" s="58">
        <v>200678</v>
      </c>
      <c r="I45" s="58">
        <v>200678</v>
      </c>
      <c r="J45" s="58">
        <v>200678</v>
      </c>
      <c r="K45" s="58">
        <v>200678</v>
      </c>
      <c r="L45" s="58">
        <v>200678</v>
      </c>
      <c r="M45" s="58">
        <v>200678</v>
      </c>
      <c r="N45" s="58">
        <v>200678</v>
      </c>
      <c r="O45" s="58">
        <v>200678</v>
      </c>
      <c r="P45" s="58">
        <v>200678</v>
      </c>
      <c r="Q45" s="58">
        <v>200678</v>
      </c>
      <c r="R45" s="58">
        <v>200678</v>
      </c>
      <c r="S45" s="58">
        <v>200678</v>
      </c>
      <c r="T45" s="53">
        <f t="shared" si="2"/>
        <v>2408136</v>
      </c>
      <c r="U45" s="53"/>
      <c r="V45" s="177"/>
      <c r="X45" s="31"/>
    </row>
    <row r="46" spans="1:24" s="5" customFormat="1" ht="21.95" customHeight="1" thickBot="1" x14ac:dyDescent="0.25">
      <c r="A46" s="171"/>
      <c r="B46" s="171"/>
      <c r="C46" s="171"/>
      <c r="D46" s="175"/>
      <c r="E46" s="175"/>
      <c r="F46" s="84">
        <v>123</v>
      </c>
      <c r="G46" s="85" t="s">
        <v>22</v>
      </c>
      <c r="H46" s="75">
        <v>389000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69">
        <f t="shared" si="2"/>
        <v>389000</v>
      </c>
      <c r="U46" s="69"/>
      <c r="V46" s="181"/>
      <c r="X46" s="31"/>
    </row>
    <row r="47" spans="1:24" s="118" customFormat="1" ht="21.95" customHeight="1" x14ac:dyDescent="0.2">
      <c r="A47" s="124"/>
      <c r="B47" s="124"/>
      <c r="C47" s="125"/>
      <c r="D47" s="121"/>
      <c r="E47" s="104"/>
      <c r="F47" s="120">
        <v>230</v>
      </c>
      <c r="G47" s="42" t="s">
        <v>144</v>
      </c>
      <c r="H47" s="48">
        <v>40000</v>
      </c>
      <c r="I47" s="48">
        <v>20000</v>
      </c>
      <c r="J47" s="48">
        <v>40000</v>
      </c>
      <c r="K47" s="48">
        <v>889000</v>
      </c>
      <c r="L47" s="48"/>
      <c r="M47" s="48">
        <v>10000</v>
      </c>
      <c r="N47" s="48">
        <v>15000</v>
      </c>
      <c r="O47" s="48">
        <v>10000</v>
      </c>
      <c r="P47" s="48">
        <v>40000</v>
      </c>
      <c r="Q47" s="48">
        <v>20000</v>
      </c>
      <c r="R47" s="48"/>
      <c r="S47" s="55">
        <v>10000</v>
      </c>
      <c r="T47" s="49">
        <f>SUM(H47:S47)</f>
        <v>1094000</v>
      </c>
      <c r="U47" s="49"/>
      <c r="V47" s="117"/>
      <c r="X47" s="119"/>
    </row>
    <row r="48" spans="1:24" s="82" customFormat="1" ht="21.95" customHeight="1" thickBot="1" x14ac:dyDescent="0.25">
      <c r="A48" s="108"/>
      <c r="B48" s="108"/>
      <c r="C48" s="108"/>
      <c r="D48" s="86"/>
      <c r="E48" s="80"/>
      <c r="F48" s="19">
        <v>133</v>
      </c>
      <c r="G48" s="44" t="s">
        <v>33</v>
      </c>
      <c r="H48" s="50"/>
      <c r="I48" s="50"/>
      <c r="J48" s="50"/>
      <c r="K48" s="50"/>
      <c r="L48" s="50"/>
      <c r="M48" s="50"/>
      <c r="N48" s="50">
        <v>428760</v>
      </c>
      <c r="O48" s="50">
        <v>428760</v>
      </c>
      <c r="P48" s="50">
        <v>242565</v>
      </c>
      <c r="Q48" s="50">
        <v>732893</v>
      </c>
      <c r="R48" s="50">
        <v>304345</v>
      </c>
      <c r="S48" s="50">
        <v>265021</v>
      </c>
      <c r="T48" s="51">
        <f>SUM(H48:S48)</f>
        <v>2402344</v>
      </c>
      <c r="U48" s="51"/>
      <c r="V48" s="81"/>
      <c r="X48" s="83"/>
    </row>
    <row r="49" spans="1:24" s="82" customFormat="1" ht="21.95" customHeight="1" thickBot="1" x14ac:dyDescent="0.25">
      <c r="A49" s="78"/>
      <c r="B49" s="78"/>
      <c r="C49" s="87"/>
      <c r="D49" s="86"/>
      <c r="E49" s="80"/>
      <c r="F49" s="19">
        <v>114</v>
      </c>
      <c r="G49" s="44" t="s">
        <v>138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v>2006779</v>
      </c>
      <c r="T49" s="51">
        <f>SUM(H49:S49)</f>
        <v>2006779</v>
      </c>
      <c r="U49" s="51">
        <f>T49/12</f>
        <v>167231.58333333334</v>
      </c>
      <c r="V49" s="81"/>
      <c r="X49" s="83"/>
    </row>
    <row r="50" spans="1:24" s="5" customFormat="1" ht="21.95" customHeight="1" x14ac:dyDescent="0.2">
      <c r="A50" s="174">
        <v>11</v>
      </c>
      <c r="B50" s="202">
        <v>10000</v>
      </c>
      <c r="C50" s="202">
        <v>1497797</v>
      </c>
      <c r="D50" s="183" t="s">
        <v>45</v>
      </c>
      <c r="E50" s="183" t="s">
        <v>29</v>
      </c>
      <c r="F50" s="20">
        <v>111</v>
      </c>
      <c r="G50" s="24" t="s">
        <v>19</v>
      </c>
      <c r="H50" s="58">
        <v>1270960</v>
      </c>
      <c r="I50" s="58">
        <v>1270960</v>
      </c>
      <c r="J50" s="58" t="s">
        <v>76</v>
      </c>
      <c r="K50" s="58">
        <v>115000</v>
      </c>
      <c r="L50" s="58" t="s">
        <v>76</v>
      </c>
      <c r="M50" s="58" t="s">
        <v>76</v>
      </c>
      <c r="N50" s="58" t="s">
        <v>76</v>
      </c>
      <c r="O50" s="58" t="s">
        <v>76</v>
      </c>
      <c r="P50" s="58" t="s">
        <v>76</v>
      </c>
      <c r="Q50" s="58" t="s">
        <v>76</v>
      </c>
      <c r="R50" s="58" t="s">
        <v>76</v>
      </c>
      <c r="S50" s="58" t="s">
        <v>76</v>
      </c>
      <c r="T50" s="53">
        <f t="shared" si="2"/>
        <v>2656920</v>
      </c>
      <c r="U50" s="53">
        <v>1270960</v>
      </c>
      <c r="V50" s="176">
        <f>SUM(T50:U53)</f>
        <v>5949827</v>
      </c>
      <c r="X50" s="31"/>
    </row>
    <row r="51" spans="1:24" s="5" customFormat="1" ht="21.95" customHeight="1" x14ac:dyDescent="0.2">
      <c r="A51" s="175"/>
      <c r="B51" s="183"/>
      <c r="C51" s="183"/>
      <c r="D51" s="183"/>
      <c r="E51" s="183"/>
      <c r="F51" s="20">
        <v>134</v>
      </c>
      <c r="G51" s="24" t="s">
        <v>28</v>
      </c>
      <c r="H51" s="48">
        <v>127096</v>
      </c>
      <c r="I51" s="48">
        <v>127096</v>
      </c>
      <c r="J51" s="55" t="s">
        <v>76</v>
      </c>
      <c r="K51" s="55">
        <v>11500</v>
      </c>
      <c r="L51" s="48" t="s">
        <v>76</v>
      </c>
      <c r="M51" s="48" t="s">
        <v>76</v>
      </c>
      <c r="N51" s="48" t="s">
        <v>76</v>
      </c>
      <c r="O51" s="48" t="s">
        <v>76</v>
      </c>
      <c r="P51" s="48" t="s">
        <v>76</v>
      </c>
      <c r="Q51" s="48" t="s">
        <v>76</v>
      </c>
      <c r="R51" s="48" t="s">
        <v>76</v>
      </c>
      <c r="S51" s="48" t="s">
        <v>76</v>
      </c>
      <c r="T51" s="53">
        <f t="shared" si="2"/>
        <v>265692</v>
      </c>
      <c r="U51" s="49"/>
      <c r="V51" s="177"/>
      <c r="X51" s="31"/>
    </row>
    <row r="52" spans="1:24" s="5" customFormat="1" ht="21.95" customHeight="1" x14ac:dyDescent="0.2">
      <c r="A52" s="175"/>
      <c r="B52" s="183"/>
      <c r="C52" s="183"/>
      <c r="D52" s="183"/>
      <c r="E52" s="183"/>
      <c r="F52" s="20">
        <v>134</v>
      </c>
      <c r="G52" s="24" t="s">
        <v>32</v>
      </c>
      <c r="H52" s="58">
        <v>233160</v>
      </c>
      <c r="I52" s="58">
        <v>233160</v>
      </c>
      <c r="J52" s="61"/>
      <c r="K52" s="61">
        <v>18975</v>
      </c>
      <c r="L52" s="58"/>
      <c r="M52" s="58"/>
      <c r="N52" s="58" t="s">
        <v>76</v>
      </c>
      <c r="O52" s="58" t="s">
        <v>76</v>
      </c>
      <c r="P52" s="58" t="s">
        <v>76</v>
      </c>
      <c r="Q52" s="58" t="s">
        <v>76</v>
      </c>
      <c r="R52" s="58" t="s">
        <v>76</v>
      </c>
      <c r="S52" s="64" t="s">
        <v>76</v>
      </c>
      <c r="T52" s="53">
        <f t="shared" si="2"/>
        <v>485295</v>
      </c>
      <c r="U52" s="49"/>
      <c r="V52" s="177"/>
      <c r="X52" s="31"/>
    </row>
    <row r="53" spans="1:24" s="25" customFormat="1" ht="21.95" customHeight="1" thickBot="1" x14ac:dyDescent="0.25">
      <c r="A53" s="175"/>
      <c r="B53" s="183"/>
      <c r="C53" s="183"/>
      <c r="D53" s="183"/>
      <c r="E53" s="184"/>
      <c r="F53" s="95">
        <v>114</v>
      </c>
      <c r="G53" s="24" t="s">
        <v>138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>
        <v>1270960</v>
      </c>
      <c r="T53" s="94">
        <f t="shared" si="2"/>
        <v>1270960</v>
      </c>
      <c r="U53" s="94"/>
      <c r="V53" s="181"/>
      <c r="X53" s="89"/>
    </row>
    <row r="54" spans="1:24" s="5" customFormat="1" ht="21.95" customHeight="1" x14ac:dyDescent="0.2">
      <c r="A54" s="174">
        <v>12</v>
      </c>
      <c r="B54" s="172">
        <v>10000</v>
      </c>
      <c r="C54" s="201">
        <v>3939891</v>
      </c>
      <c r="D54" s="174" t="s">
        <v>46</v>
      </c>
      <c r="E54" s="174" t="s">
        <v>29</v>
      </c>
      <c r="F54" s="21">
        <v>111</v>
      </c>
      <c r="G54" s="43" t="s">
        <v>19</v>
      </c>
      <c r="H54" s="58">
        <v>2206313</v>
      </c>
      <c r="I54" s="58">
        <v>2206313</v>
      </c>
      <c r="J54" s="58">
        <v>2206313</v>
      </c>
      <c r="K54" s="58">
        <v>2206313</v>
      </c>
      <c r="L54" s="58">
        <v>2206313</v>
      </c>
      <c r="M54" s="58">
        <v>2206313</v>
      </c>
      <c r="N54" s="58">
        <v>2206313</v>
      </c>
      <c r="O54" s="58">
        <v>2206313</v>
      </c>
      <c r="P54" s="58">
        <v>2206313</v>
      </c>
      <c r="Q54" s="58">
        <v>2206313</v>
      </c>
      <c r="R54" s="58">
        <v>2206313</v>
      </c>
      <c r="S54" s="58">
        <v>2206313</v>
      </c>
      <c r="T54" s="53">
        <f t="shared" si="2"/>
        <v>26475756</v>
      </c>
      <c r="U54" s="53">
        <f>T54/12</f>
        <v>2206313</v>
      </c>
      <c r="V54" s="176">
        <f>SUM(T54:U56)</f>
        <v>33535954</v>
      </c>
      <c r="X54" s="31"/>
    </row>
    <row r="55" spans="1:24" s="5" customFormat="1" ht="21.95" customHeight="1" thickBot="1" x14ac:dyDescent="0.25">
      <c r="A55" s="175"/>
      <c r="B55" s="173"/>
      <c r="C55" s="175"/>
      <c r="D55" s="175"/>
      <c r="E55" s="175"/>
      <c r="F55" s="18">
        <v>134</v>
      </c>
      <c r="G55" s="76" t="s">
        <v>28</v>
      </c>
      <c r="H55" s="75">
        <v>220631</v>
      </c>
      <c r="I55" s="75">
        <v>220631</v>
      </c>
      <c r="J55" s="75">
        <v>220631</v>
      </c>
      <c r="K55" s="75">
        <v>220631</v>
      </c>
      <c r="L55" s="75">
        <v>220631</v>
      </c>
      <c r="M55" s="75">
        <v>220631</v>
      </c>
      <c r="N55" s="75">
        <v>220631</v>
      </c>
      <c r="O55" s="75">
        <v>220631</v>
      </c>
      <c r="P55" s="75">
        <v>220631</v>
      </c>
      <c r="Q55" s="75">
        <v>220631</v>
      </c>
      <c r="R55" s="75">
        <v>220631</v>
      </c>
      <c r="S55" s="75">
        <v>220631</v>
      </c>
      <c r="T55" s="123">
        <f>SUM(H55:S55)</f>
        <v>2647572</v>
      </c>
      <c r="U55" s="69"/>
      <c r="V55" s="177"/>
      <c r="X55" s="31"/>
    </row>
    <row r="56" spans="1:24" s="136" customFormat="1" ht="21.95" customHeight="1" thickBot="1" x14ac:dyDescent="0.25">
      <c r="A56" s="175"/>
      <c r="B56" s="173"/>
      <c r="C56" s="175"/>
      <c r="D56" s="175"/>
      <c r="E56" s="175"/>
      <c r="F56" s="139">
        <v>114</v>
      </c>
      <c r="G56" s="70" t="s">
        <v>138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>
        <v>2206313</v>
      </c>
      <c r="T56" s="135">
        <f t="shared" si="2"/>
        <v>2206313</v>
      </c>
      <c r="U56" s="135"/>
      <c r="V56" s="177"/>
      <c r="X56" s="137"/>
    </row>
    <row r="57" spans="1:24" s="5" customFormat="1" ht="21.95" customHeight="1" thickBot="1" x14ac:dyDescent="0.25">
      <c r="A57" s="170">
        <v>13</v>
      </c>
      <c r="B57" s="170">
        <v>10000</v>
      </c>
      <c r="C57" s="172">
        <v>2564370</v>
      </c>
      <c r="D57" s="174" t="s">
        <v>47</v>
      </c>
      <c r="E57" s="174" t="s">
        <v>29</v>
      </c>
      <c r="F57" s="20">
        <v>111</v>
      </c>
      <c r="G57" s="24" t="s">
        <v>19</v>
      </c>
      <c r="H57" s="58">
        <v>2757891</v>
      </c>
      <c r="I57" s="58">
        <v>2757891</v>
      </c>
      <c r="J57" s="58">
        <v>2757891</v>
      </c>
      <c r="K57" s="58">
        <v>2757891</v>
      </c>
      <c r="L57" s="58">
        <v>2757891</v>
      </c>
      <c r="M57" s="58">
        <v>2757891</v>
      </c>
      <c r="N57" s="58">
        <v>2757891</v>
      </c>
      <c r="O57" s="58">
        <v>2757891</v>
      </c>
      <c r="P57" s="58">
        <v>2757891</v>
      </c>
      <c r="Q57" s="58">
        <v>2757891</v>
      </c>
      <c r="R57" s="58">
        <v>2757891</v>
      </c>
      <c r="S57" s="58">
        <v>2757891</v>
      </c>
      <c r="T57" s="53">
        <f t="shared" ref="T57:T71" si="3">SUM(H57:S57)</f>
        <v>33094692</v>
      </c>
      <c r="U57" s="53">
        <f>T57/12</f>
        <v>2757891</v>
      </c>
      <c r="V57" s="176">
        <f>SUM(T57:U62)</f>
        <v>46086976</v>
      </c>
      <c r="X57" s="31"/>
    </row>
    <row r="58" spans="1:24" s="5" customFormat="1" ht="21.95" customHeight="1" x14ac:dyDescent="0.2">
      <c r="A58" s="171"/>
      <c r="B58" s="171"/>
      <c r="C58" s="173"/>
      <c r="D58" s="175"/>
      <c r="E58" s="175"/>
      <c r="F58" s="21">
        <v>114</v>
      </c>
      <c r="G58" s="43" t="s">
        <v>138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>
        <v>2757891</v>
      </c>
      <c r="T58" s="53">
        <f t="shared" si="3"/>
        <v>2757891</v>
      </c>
      <c r="U58" s="53"/>
      <c r="V58" s="177"/>
      <c r="X58" s="31"/>
    </row>
    <row r="59" spans="1:24" s="5" customFormat="1" ht="21.95" customHeight="1" x14ac:dyDescent="0.2">
      <c r="A59" s="171"/>
      <c r="B59" s="171"/>
      <c r="C59" s="173"/>
      <c r="D59" s="175"/>
      <c r="E59" s="175"/>
      <c r="F59" s="20">
        <v>134</v>
      </c>
      <c r="G59" s="24" t="s">
        <v>28</v>
      </c>
      <c r="H59" s="48">
        <v>275789</v>
      </c>
      <c r="I59" s="48">
        <v>275789</v>
      </c>
      <c r="J59" s="48">
        <v>275789</v>
      </c>
      <c r="K59" s="48">
        <v>275789</v>
      </c>
      <c r="L59" s="48">
        <v>275789</v>
      </c>
      <c r="M59" s="48">
        <v>275789</v>
      </c>
      <c r="N59" s="48">
        <v>275789</v>
      </c>
      <c r="O59" s="48">
        <v>275789</v>
      </c>
      <c r="P59" s="48">
        <v>275789</v>
      </c>
      <c r="Q59" s="48">
        <v>275789</v>
      </c>
      <c r="R59" s="48">
        <v>275789</v>
      </c>
      <c r="S59" s="48">
        <v>275789</v>
      </c>
      <c r="T59" s="53">
        <f t="shared" si="3"/>
        <v>3309468</v>
      </c>
      <c r="U59" s="49"/>
      <c r="V59" s="177"/>
      <c r="X59" s="31"/>
    </row>
    <row r="60" spans="1:24" s="5" customFormat="1" ht="21.95" customHeight="1" x14ac:dyDescent="0.2">
      <c r="A60" s="171"/>
      <c r="B60" s="171"/>
      <c r="C60" s="173"/>
      <c r="D60" s="175"/>
      <c r="E60" s="175"/>
      <c r="F60" s="20">
        <v>134</v>
      </c>
      <c r="G60" s="24" t="s">
        <v>32</v>
      </c>
      <c r="H60" s="48">
        <v>233160</v>
      </c>
      <c r="I60" s="48">
        <v>233160</v>
      </c>
      <c r="J60" s="48">
        <v>233160</v>
      </c>
      <c r="K60" s="48">
        <v>233160</v>
      </c>
      <c r="L60" s="48">
        <v>233160</v>
      </c>
      <c r="M60" s="48">
        <v>233160</v>
      </c>
      <c r="N60" s="48">
        <v>233160</v>
      </c>
      <c r="O60" s="48">
        <v>233160</v>
      </c>
      <c r="P60" s="48">
        <v>233160</v>
      </c>
      <c r="Q60" s="48">
        <v>233160</v>
      </c>
      <c r="R60" s="48">
        <v>233160</v>
      </c>
      <c r="S60" s="62">
        <v>233160</v>
      </c>
      <c r="T60" s="53">
        <f t="shared" si="3"/>
        <v>2797920</v>
      </c>
      <c r="U60" s="49"/>
      <c r="V60" s="177"/>
      <c r="X60" s="31"/>
    </row>
    <row r="61" spans="1:24" s="5" customFormat="1" ht="21.95" customHeight="1" x14ac:dyDescent="0.2">
      <c r="A61" s="171"/>
      <c r="B61" s="171"/>
      <c r="C61" s="173"/>
      <c r="D61" s="175"/>
      <c r="E61" s="175"/>
      <c r="F61" s="20">
        <v>233</v>
      </c>
      <c r="G61" s="24" t="s">
        <v>144</v>
      </c>
      <c r="H61" s="48"/>
      <c r="I61" s="48"/>
      <c r="J61" s="48">
        <v>10000</v>
      </c>
      <c r="K61" s="48"/>
      <c r="L61" s="48"/>
      <c r="M61" s="48"/>
      <c r="N61" s="48"/>
      <c r="O61" s="48"/>
      <c r="P61" s="48"/>
      <c r="Q61" s="48"/>
      <c r="R61" s="48"/>
      <c r="S61" s="62"/>
      <c r="T61" s="53">
        <f t="shared" si="3"/>
        <v>10000</v>
      </c>
      <c r="U61" s="49"/>
      <c r="V61" s="177"/>
      <c r="X61" s="31"/>
    </row>
    <row r="62" spans="1:24" s="5" customFormat="1" ht="21.95" customHeight="1" thickBot="1" x14ac:dyDescent="0.25">
      <c r="A62" s="178"/>
      <c r="B62" s="178"/>
      <c r="C62" s="179"/>
      <c r="D62" s="180"/>
      <c r="E62" s="180"/>
      <c r="F62" s="19">
        <v>133</v>
      </c>
      <c r="G62" s="47" t="s">
        <v>33</v>
      </c>
      <c r="H62" s="50">
        <v>237423</v>
      </c>
      <c r="I62" s="50">
        <v>89662</v>
      </c>
      <c r="J62" s="50">
        <v>85368</v>
      </c>
      <c r="K62" s="50">
        <v>59912</v>
      </c>
      <c r="L62" s="50"/>
      <c r="M62" s="50">
        <v>283237</v>
      </c>
      <c r="N62" s="50">
        <v>75950</v>
      </c>
      <c r="O62" s="50">
        <v>75950</v>
      </c>
      <c r="P62" s="50">
        <v>75862</v>
      </c>
      <c r="Q62" s="50">
        <v>58875</v>
      </c>
      <c r="R62" s="50"/>
      <c r="S62" s="50">
        <v>316875</v>
      </c>
      <c r="T62" s="51">
        <f t="shared" si="3"/>
        <v>1359114</v>
      </c>
      <c r="U62" s="51">
        <v>0</v>
      </c>
      <c r="V62" s="181"/>
      <c r="X62" s="31"/>
    </row>
    <row r="63" spans="1:24" s="5" customFormat="1" ht="21.95" customHeight="1" x14ac:dyDescent="0.2">
      <c r="A63" s="170">
        <v>14</v>
      </c>
      <c r="B63" s="170">
        <v>10000</v>
      </c>
      <c r="C63" s="172">
        <v>1624495</v>
      </c>
      <c r="D63" s="174" t="s">
        <v>134</v>
      </c>
      <c r="E63" s="174" t="s">
        <v>29</v>
      </c>
      <c r="F63" s="21">
        <v>111</v>
      </c>
      <c r="G63" s="24" t="s">
        <v>19</v>
      </c>
      <c r="H63" s="58"/>
      <c r="I63" s="58"/>
      <c r="J63" s="58">
        <v>3516699</v>
      </c>
      <c r="K63" s="58">
        <v>4104299</v>
      </c>
      <c r="L63" s="58">
        <v>3751739</v>
      </c>
      <c r="M63" s="58">
        <v>3898639</v>
      </c>
      <c r="N63" s="58">
        <v>1739209</v>
      </c>
      <c r="O63" s="58">
        <v>1739209</v>
      </c>
      <c r="P63" s="58">
        <v>1739209</v>
      </c>
      <c r="Q63" s="58">
        <v>1739209</v>
      </c>
      <c r="R63" s="58">
        <v>1739209</v>
      </c>
      <c r="S63" s="48">
        <v>3222899</v>
      </c>
      <c r="T63" s="53">
        <f t="shared" si="3"/>
        <v>27190320</v>
      </c>
      <c r="U63" s="53"/>
      <c r="V63" s="176">
        <f>SUM(T63:U65)</f>
        <v>35933247</v>
      </c>
      <c r="X63" s="31"/>
    </row>
    <row r="64" spans="1:24" s="5" customFormat="1" ht="21.95" customHeight="1" x14ac:dyDescent="0.2">
      <c r="A64" s="171"/>
      <c r="B64" s="171"/>
      <c r="C64" s="173"/>
      <c r="D64" s="175"/>
      <c r="E64" s="175"/>
      <c r="F64" s="23">
        <v>134</v>
      </c>
      <c r="G64" s="24" t="s">
        <v>28</v>
      </c>
      <c r="H64" s="61"/>
      <c r="I64" s="58"/>
      <c r="J64" s="58">
        <v>351670</v>
      </c>
      <c r="K64" s="58">
        <v>410430</v>
      </c>
      <c r="L64" s="58">
        <v>375174</v>
      </c>
      <c r="M64" s="58">
        <v>389864</v>
      </c>
      <c r="N64" s="58">
        <v>173921</v>
      </c>
      <c r="O64" s="58">
        <v>173921</v>
      </c>
      <c r="P64" s="58">
        <v>173921</v>
      </c>
      <c r="Q64" s="58">
        <v>173921</v>
      </c>
      <c r="R64" s="58">
        <v>173921</v>
      </c>
      <c r="S64" s="58">
        <v>322290</v>
      </c>
      <c r="T64" s="53">
        <f t="shared" si="3"/>
        <v>2719033</v>
      </c>
      <c r="U64" s="49"/>
      <c r="V64" s="177"/>
      <c r="X64" s="31"/>
    </row>
    <row r="65" spans="1:24" s="25" customFormat="1" ht="21.95" customHeight="1" thickBot="1" x14ac:dyDescent="0.25">
      <c r="A65" s="171"/>
      <c r="B65" s="171"/>
      <c r="C65" s="173"/>
      <c r="D65" s="175"/>
      <c r="E65" s="175"/>
      <c r="F65" s="23">
        <v>114</v>
      </c>
      <c r="G65" s="24" t="s">
        <v>138</v>
      </c>
      <c r="H65" s="55"/>
      <c r="I65" s="55"/>
      <c r="J65" s="55"/>
      <c r="K65" s="55"/>
      <c r="L65" s="55"/>
      <c r="M65" s="55"/>
      <c r="N65" s="55"/>
      <c r="O65" s="55"/>
      <c r="P65" s="55"/>
      <c r="Q65" s="61"/>
      <c r="R65" s="61"/>
      <c r="S65" s="61">
        <v>3011947</v>
      </c>
      <c r="T65" s="90">
        <f t="shared" si="3"/>
        <v>3011947</v>
      </c>
      <c r="U65" s="88">
        <v>3011947</v>
      </c>
      <c r="V65" s="177"/>
      <c r="X65" s="89"/>
    </row>
    <row r="66" spans="1:24" s="5" customFormat="1" ht="21.95" customHeight="1" thickBot="1" x14ac:dyDescent="0.25">
      <c r="A66" s="170">
        <v>15</v>
      </c>
      <c r="B66" s="170">
        <v>10000</v>
      </c>
      <c r="C66" s="170">
        <v>3461604</v>
      </c>
      <c r="D66" s="185" t="s">
        <v>48</v>
      </c>
      <c r="E66" s="185" t="s">
        <v>29</v>
      </c>
      <c r="F66" s="150">
        <v>112</v>
      </c>
      <c r="G66" s="153" t="s">
        <v>49</v>
      </c>
      <c r="H66" s="75">
        <v>3100000</v>
      </c>
      <c r="I66" s="75">
        <v>3100000</v>
      </c>
      <c r="J66" s="75">
        <v>3100000</v>
      </c>
      <c r="K66" s="75">
        <v>3100000</v>
      </c>
      <c r="L66" s="75">
        <v>3100000</v>
      </c>
      <c r="M66" s="75">
        <v>3100000</v>
      </c>
      <c r="N66" s="75">
        <v>3100000</v>
      </c>
      <c r="O66" s="75">
        <v>3100000</v>
      </c>
      <c r="P66" s="75">
        <v>3100000</v>
      </c>
      <c r="Q66" s="75">
        <v>3100000</v>
      </c>
      <c r="R66" s="75">
        <v>3100000</v>
      </c>
      <c r="S66" s="75">
        <v>3100000</v>
      </c>
      <c r="T66" s="123">
        <f t="shared" si="3"/>
        <v>37200000</v>
      </c>
      <c r="U66" s="123">
        <f>T66/12</f>
        <v>3100000</v>
      </c>
      <c r="V66" s="176">
        <f>SUM(T66:U67)</f>
        <v>43400000</v>
      </c>
      <c r="X66" s="31"/>
    </row>
    <row r="67" spans="1:24" s="136" customFormat="1" ht="21.95" customHeight="1" thickBot="1" x14ac:dyDescent="0.25">
      <c r="A67" s="171"/>
      <c r="B67" s="171"/>
      <c r="C67" s="171"/>
      <c r="D67" s="186"/>
      <c r="E67" s="186"/>
      <c r="F67" s="139">
        <v>112</v>
      </c>
      <c r="G67" s="70" t="s">
        <v>139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>
        <v>3100000</v>
      </c>
      <c r="T67" s="135">
        <f t="shared" si="3"/>
        <v>3100000</v>
      </c>
      <c r="U67" s="135"/>
      <c r="V67" s="177"/>
      <c r="X67" s="137"/>
    </row>
    <row r="68" spans="1:24" s="5" customFormat="1" ht="21.95" customHeight="1" thickBot="1" x14ac:dyDescent="0.25">
      <c r="A68" s="170">
        <v>16</v>
      </c>
      <c r="B68" s="170">
        <v>10000</v>
      </c>
      <c r="C68" s="199">
        <v>952641</v>
      </c>
      <c r="D68" s="174" t="s">
        <v>50</v>
      </c>
      <c r="E68" s="174" t="s">
        <v>29</v>
      </c>
      <c r="F68" s="18">
        <v>112</v>
      </c>
      <c r="G68" s="76" t="s">
        <v>49</v>
      </c>
      <c r="H68" s="67">
        <v>3100000</v>
      </c>
      <c r="I68" s="67">
        <v>3100000</v>
      </c>
      <c r="J68" s="67">
        <v>3100000</v>
      </c>
      <c r="K68" s="67">
        <v>3100000</v>
      </c>
      <c r="L68" s="67">
        <v>3100000</v>
      </c>
      <c r="M68" s="67">
        <v>3100000</v>
      </c>
      <c r="N68" s="67">
        <v>3100000</v>
      </c>
      <c r="O68" s="67">
        <v>3100000</v>
      </c>
      <c r="P68" s="67">
        <v>3100000</v>
      </c>
      <c r="Q68" s="67">
        <v>3100000</v>
      </c>
      <c r="R68" s="67">
        <v>3100000</v>
      </c>
      <c r="S68" s="67">
        <v>3100000</v>
      </c>
      <c r="T68" s="123">
        <f t="shared" si="3"/>
        <v>37200000</v>
      </c>
      <c r="U68" s="123">
        <f>T68/12</f>
        <v>3100000</v>
      </c>
      <c r="V68" s="176">
        <f>SUM(T68:U69)</f>
        <v>43400000</v>
      </c>
      <c r="X68" s="31"/>
    </row>
    <row r="69" spans="1:24" s="136" customFormat="1" ht="21.95" customHeight="1" thickBot="1" x14ac:dyDescent="0.25">
      <c r="A69" s="171"/>
      <c r="B69" s="171"/>
      <c r="C69" s="200"/>
      <c r="D69" s="175"/>
      <c r="E69" s="175"/>
      <c r="F69" s="139">
        <v>112</v>
      </c>
      <c r="G69" s="70" t="s">
        <v>139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>
        <v>3100000</v>
      </c>
      <c r="T69" s="135">
        <f t="shared" si="3"/>
        <v>3100000</v>
      </c>
      <c r="U69" s="135"/>
      <c r="V69" s="177"/>
      <c r="X69" s="137"/>
    </row>
    <row r="70" spans="1:24" s="5" customFormat="1" ht="21.95" customHeight="1" thickBot="1" x14ac:dyDescent="0.25">
      <c r="A70" s="170">
        <v>17</v>
      </c>
      <c r="B70" s="170">
        <v>10000</v>
      </c>
      <c r="C70" s="199">
        <v>1263415</v>
      </c>
      <c r="D70" s="174" t="s">
        <v>51</v>
      </c>
      <c r="E70" s="174" t="s">
        <v>29</v>
      </c>
      <c r="F70" s="18">
        <v>112</v>
      </c>
      <c r="G70" s="76" t="s">
        <v>49</v>
      </c>
      <c r="H70" s="68">
        <v>3100000</v>
      </c>
      <c r="I70" s="68">
        <v>3100000</v>
      </c>
      <c r="J70" s="68">
        <v>3100000</v>
      </c>
      <c r="K70" s="68">
        <v>3100000</v>
      </c>
      <c r="L70" s="68">
        <v>3100000</v>
      </c>
      <c r="M70" s="68">
        <v>3100000</v>
      </c>
      <c r="N70" s="68">
        <v>3100000</v>
      </c>
      <c r="O70" s="68">
        <v>3100000</v>
      </c>
      <c r="P70" s="68">
        <v>3100000</v>
      </c>
      <c r="Q70" s="68">
        <v>3100000</v>
      </c>
      <c r="R70" s="68">
        <v>3100000</v>
      </c>
      <c r="S70" s="68">
        <v>3100000</v>
      </c>
      <c r="T70" s="123">
        <f t="shared" si="3"/>
        <v>37200000</v>
      </c>
      <c r="U70" s="123">
        <f>T70/12</f>
        <v>3100000</v>
      </c>
      <c r="V70" s="176">
        <f>SUM(T70:U71)</f>
        <v>43400000</v>
      </c>
      <c r="X70" s="31"/>
    </row>
    <row r="71" spans="1:24" s="136" customFormat="1" ht="21.95" customHeight="1" thickBot="1" x14ac:dyDescent="0.25">
      <c r="A71" s="171"/>
      <c r="B71" s="171"/>
      <c r="C71" s="200"/>
      <c r="D71" s="175"/>
      <c r="E71" s="175"/>
      <c r="F71" s="139">
        <v>112</v>
      </c>
      <c r="G71" s="70" t="s">
        <v>139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>
        <v>3100000</v>
      </c>
      <c r="T71" s="135">
        <f t="shared" si="3"/>
        <v>3100000</v>
      </c>
      <c r="U71" s="135"/>
      <c r="V71" s="177"/>
      <c r="X71" s="137"/>
    </row>
    <row r="72" spans="1:24" s="5" customFormat="1" ht="21.95" customHeight="1" thickBot="1" x14ac:dyDescent="0.25">
      <c r="A72" s="170">
        <v>18</v>
      </c>
      <c r="B72" s="170">
        <v>10000</v>
      </c>
      <c r="C72" s="199">
        <v>1923240</v>
      </c>
      <c r="D72" s="174" t="s">
        <v>52</v>
      </c>
      <c r="E72" s="174" t="s">
        <v>29</v>
      </c>
      <c r="F72" s="18">
        <v>112</v>
      </c>
      <c r="G72" s="76" t="s">
        <v>49</v>
      </c>
      <c r="H72" s="65">
        <v>3100000</v>
      </c>
      <c r="I72" s="65">
        <v>3100000</v>
      </c>
      <c r="J72" s="65">
        <v>3100000</v>
      </c>
      <c r="K72" s="65">
        <v>3100000</v>
      </c>
      <c r="L72" s="65">
        <v>3100000</v>
      </c>
      <c r="M72" s="65">
        <v>3100000</v>
      </c>
      <c r="N72" s="65">
        <v>3100000</v>
      </c>
      <c r="O72" s="65">
        <v>3100000</v>
      </c>
      <c r="P72" s="65">
        <v>3100000</v>
      </c>
      <c r="Q72" s="65">
        <v>3100000</v>
      </c>
      <c r="R72" s="65">
        <v>3100000</v>
      </c>
      <c r="S72" s="65">
        <v>3100000</v>
      </c>
      <c r="T72" s="123">
        <f t="shared" ref="T72:T77" si="4">SUM(H72:S72)</f>
        <v>37200000</v>
      </c>
      <c r="U72" s="123">
        <f>T72/12</f>
        <v>3100000</v>
      </c>
      <c r="V72" s="176">
        <f>SUM(T72:U73)</f>
        <v>43400000</v>
      </c>
      <c r="X72" s="31"/>
    </row>
    <row r="73" spans="1:24" s="136" customFormat="1" ht="21.95" customHeight="1" thickBot="1" x14ac:dyDescent="0.25">
      <c r="A73" s="171"/>
      <c r="B73" s="171"/>
      <c r="C73" s="200"/>
      <c r="D73" s="175"/>
      <c r="E73" s="175"/>
      <c r="F73" s="139">
        <v>112</v>
      </c>
      <c r="G73" s="70" t="s">
        <v>139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>
        <v>3100000</v>
      </c>
      <c r="T73" s="135">
        <f t="shared" si="4"/>
        <v>3100000</v>
      </c>
      <c r="U73" s="135"/>
      <c r="V73" s="177"/>
      <c r="X73" s="137"/>
    </row>
    <row r="74" spans="1:24" s="5" customFormat="1" ht="21.95" customHeight="1" thickBot="1" x14ac:dyDescent="0.25">
      <c r="A74" s="170">
        <v>19</v>
      </c>
      <c r="B74" s="170">
        <v>10000</v>
      </c>
      <c r="C74" s="199">
        <v>2471448</v>
      </c>
      <c r="D74" s="174" t="s">
        <v>53</v>
      </c>
      <c r="E74" s="174" t="s">
        <v>29</v>
      </c>
      <c r="F74" s="18">
        <v>112</v>
      </c>
      <c r="G74" s="76" t="s">
        <v>49</v>
      </c>
      <c r="H74" s="65">
        <v>3100000</v>
      </c>
      <c r="I74" s="65">
        <v>3100000</v>
      </c>
      <c r="J74" s="65">
        <v>3100000</v>
      </c>
      <c r="K74" s="65">
        <v>3100000</v>
      </c>
      <c r="L74" s="65">
        <v>3100000</v>
      </c>
      <c r="M74" s="66">
        <v>3100000</v>
      </c>
      <c r="N74" s="67">
        <v>3100000</v>
      </c>
      <c r="O74" s="67">
        <v>3100000</v>
      </c>
      <c r="P74" s="67">
        <v>3100000</v>
      </c>
      <c r="Q74" s="67">
        <v>3100000</v>
      </c>
      <c r="R74" s="67">
        <v>3100000</v>
      </c>
      <c r="S74" s="67">
        <v>3100000</v>
      </c>
      <c r="T74" s="123">
        <f t="shared" si="4"/>
        <v>37200000</v>
      </c>
      <c r="U74" s="123">
        <f>T74/12</f>
        <v>3100000</v>
      </c>
      <c r="V74" s="177">
        <f>SUM(T74:U75)</f>
        <v>43400000</v>
      </c>
      <c r="X74" s="31"/>
    </row>
    <row r="75" spans="1:24" s="136" customFormat="1" ht="21.95" customHeight="1" thickBot="1" x14ac:dyDescent="0.25">
      <c r="A75" s="171"/>
      <c r="B75" s="171"/>
      <c r="C75" s="200"/>
      <c r="D75" s="175"/>
      <c r="E75" s="175"/>
      <c r="F75" s="139">
        <v>112</v>
      </c>
      <c r="G75" s="70" t="s">
        <v>139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>
        <v>3100000</v>
      </c>
      <c r="T75" s="135">
        <f t="shared" si="4"/>
        <v>3100000</v>
      </c>
      <c r="U75" s="135"/>
      <c r="V75" s="177"/>
      <c r="X75" s="137"/>
    </row>
    <row r="76" spans="1:24" s="5" customFormat="1" ht="21.95" customHeight="1" thickBot="1" x14ac:dyDescent="0.25">
      <c r="A76" s="170">
        <v>20</v>
      </c>
      <c r="B76" s="170">
        <v>10000</v>
      </c>
      <c r="C76" s="199">
        <v>851959</v>
      </c>
      <c r="D76" s="174" t="s">
        <v>54</v>
      </c>
      <c r="E76" s="174" t="s">
        <v>29</v>
      </c>
      <c r="F76" s="18">
        <v>112</v>
      </c>
      <c r="G76" s="76" t="s">
        <v>49</v>
      </c>
      <c r="H76" s="68">
        <v>3100000</v>
      </c>
      <c r="I76" s="68">
        <v>3100000</v>
      </c>
      <c r="J76" s="68">
        <v>3100000</v>
      </c>
      <c r="K76" s="68">
        <v>3100000</v>
      </c>
      <c r="L76" s="68">
        <v>3100000</v>
      </c>
      <c r="M76" s="68">
        <v>3100000</v>
      </c>
      <c r="N76" s="68">
        <v>3100000</v>
      </c>
      <c r="O76" s="68">
        <v>3100000</v>
      </c>
      <c r="P76" s="67">
        <v>3100000</v>
      </c>
      <c r="Q76" s="68">
        <v>3100000</v>
      </c>
      <c r="R76" s="68">
        <v>3100000</v>
      </c>
      <c r="S76" s="68">
        <v>3100000</v>
      </c>
      <c r="T76" s="123">
        <f t="shared" si="4"/>
        <v>37200000</v>
      </c>
      <c r="U76" s="123">
        <f>T76/12</f>
        <v>3100000</v>
      </c>
      <c r="V76" s="176">
        <f>SUM(T76:U77)</f>
        <v>43400000</v>
      </c>
      <c r="X76" s="31"/>
    </row>
    <row r="77" spans="1:24" s="136" customFormat="1" ht="21.95" customHeight="1" thickBot="1" x14ac:dyDescent="0.25">
      <c r="A77" s="171"/>
      <c r="B77" s="171"/>
      <c r="C77" s="200"/>
      <c r="D77" s="175"/>
      <c r="E77" s="175"/>
      <c r="F77" s="139">
        <v>112</v>
      </c>
      <c r="G77" s="70" t="s">
        <v>139</v>
      </c>
      <c r="H77" s="140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>
        <v>3100000</v>
      </c>
      <c r="T77" s="135">
        <f t="shared" si="4"/>
        <v>3100000</v>
      </c>
      <c r="U77" s="135"/>
      <c r="V77" s="177"/>
      <c r="X77" s="137"/>
    </row>
    <row r="78" spans="1:24" s="5" customFormat="1" ht="21.95" customHeight="1" thickBot="1" x14ac:dyDescent="0.25">
      <c r="A78" s="170">
        <v>21</v>
      </c>
      <c r="B78" s="170">
        <v>10000</v>
      </c>
      <c r="C78" s="199">
        <v>2447609</v>
      </c>
      <c r="D78" s="174" t="s">
        <v>55</v>
      </c>
      <c r="E78" s="174" t="s">
        <v>29</v>
      </c>
      <c r="F78" s="18">
        <v>112</v>
      </c>
      <c r="G78" s="76" t="s">
        <v>49</v>
      </c>
      <c r="H78" s="67">
        <v>3100000</v>
      </c>
      <c r="I78" s="67">
        <v>3100000</v>
      </c>
      <c r="J78" s="67">
        <v>3100000</v>
      </c>
      <c r="K78" s="67">
        <v>3100000</v>
      </c>
      <c r="L78" s="67">
        <v>3100000</v>
      </c>
      <c r="M78" s="67">
        <v>3100000</v>
      </c>
      <c r="N78" s="67">
        <v>3100000</v>
      </c>
      <c r="O78" s="67">
        <v>3100000</v>
      </c>
      <c r="P78" s="67">
        <v>3100000</v>
      </c>
      <c r="Q78" s="67">
        <v>3100000</v>
      </c>
      <c r="R78" s="67">
        <v>3100000</v>
      </c>
      <c r="S78" s="67">
        <v>3100000</v>
      </c>
      <c r="T78" s="123">
        <f t="shared" ref="T78:T84" si="5">SUM(H78:S78)</f>
        <v>37200000</v>
      </c>
      <c r="U78" s="123">
        <f>T78/12</f>
        <v>3100000</v>
      </c>
      <c r="V78" s="176">
        <f>SUM(T78:U79)</f>
        <v>43400000</v>
      </c>
      <c r="X78" s="31"/>
    </row>
    <row r="79" spans="1:24" s="136" customFormat="1" ht="21.95" customHeight="1" thickBot="1" x14ac:dyDescent="0.25">
      <c r="A79" s="171"/>
      <c r="B79" s="171"/>
      <c r="C79" s="200"/>
      <c r="D79" s="175"/>
      <c r="E79" s="175"/>
      <c r="F79" s="139">
        <v>112</v>
      </c>
      <c r="G79" s="70" t="s">
        <v>139</v>
      </c>
      <c r="H79" s="140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>
        <v>3100000</v>
      </c>
      <c r="T79" s="135">
        <f t="shared" si="5"/>
        <v>3100000</v>
      </c>
      <c r="U79" s="135"/>
      <c r="V79" s="177"/>
      <c r="X79" s="137"/>
    </row>
    <row r="80" spans="1:24" s="5" customFormat="1" ht="21.95" customHeight="1" thickBot="1" x14ac:dyDescent="0.25">
      <c r="A80" s="170">
        <v>22</v>
      </c>
      <c r="B80" s="172">
        <v>10000</v>
      </c>
      <c r="C80" s="172">
        <v>2296093</v>
      </c>
      <c r="D80" s="174" t="s">
        <v>56</v>
      </c>
      <c r="E80" s="174" t="s">
        <v>29</v>
      </c>
      <c r="F80" s="18">
        <v>112</v>
      </c>
      <c r="G80" s="76" t="s">
        <v>49</v>
      </c>
      <c r="H80" s="67">
        <v>3100000</v>
      </c>
      <c r="I80" s="67">
        <v>3100000</v>
      </c>
      <c r="J80" s="67">
        <v>3100000</v>
      </c>
      <c r="K80" s="67">
        <v>3100000</v>
      </c>
      <c r="L80" s="67">
        <v>3100000</v>
      </c>
      <c r="M80" s="67">
        <v>3100000</v>
      </c>
      <c r="N80" s="67">
        <v>3100000</v>
      </c>
      <c r="O80" s="67">
        <v>3100000</v>
      </c>
      <c r="P80" s="67">
        <v>3100000</v>
      </c>
      <c r="Q80" s="67">
        <v>3100000</v>
      </c>
      <c r="R80" s="67">
        <v>3100000</v>
      </c>
      <c r="S80" s="67">
        <v>3100000</v>
      </c>
      <c r="T80" s="123">
        <f t="shared" si="5"/>
        <v>37200000</v>
      </c>
      <c r="U80" s="123">
        <f>T80/12</f>
        <v>3100000</v>
      </c>
      <c r="V80" s="176">
        <f>SUM(T80:U81)</f>
        <v>43400000</v>
      </c>
      <c r="X80" s="31"/>
    </row>
    <row r="81" spans="1:26" s="136" customFormat="1" ht="21.95" customHeight="1" thickBot="1" x14ac:dyDescent="0.25">
      <c r="A81" s="171"/>
      <c r="B81" s="173"/>
      <c r="C81" s="173"/>
      <c r="D81" s="175"/>
      <c r="E81" s="175"/>
      <c r="F81" s="139">
        <v>112</v>
      </c>
      <c r="G81" s="70" t="s">
        <v>139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>
        <v>3100000</v>
      </c>
      <c r="T81" s="135">
        <f t="shared" si="5"/>
        <v>3100000</v>
      </c>
      <c r="U81" s="135"/>
      <c r="V81" s="177"/>
      <c r="X81" s="137"/>
    </row>
    <row r="82" spans="1:26" s="5" customFormat="1" ht="21.95" customHeight="1" thickBot="1" x14ac:dyDescent="0.25">
      <c r="A82" s="170">
        <v>23</v>
      </c>
      <c r="B82" s="172">
        <v>10000</v>
      </c>
      <c r="C82" s="172">
        <v>2343596</v>
      </c>
      <c r="D82" s="174" t="s">
        <v>57</v>
      </c>
      <c r="E82" s="174" t="s">
        <v>29</v>
      </c>
      <c r="F82" s="18">
        <v>112</v>
      </c>
      <c r="G82" s="76" t="s">
        <v>49</v>
      </c>
      <c r="H82" s="68">
        <v>3100000</v>
      </c>
      <c r="I82" s="68">
        <v>3100000</v>
      </c>
      <c r="J82" s="68">
        <v>3100000</v>
      </c>
      <c r="K82" s="68">
        <v>3100000</v>
      </c>
      <c r="L82" s="68">
        <v>3100000</v>
      </c>
      <c r="M82" s="68">
        <v>3100000</v>
      </c>
      <c r="N82" s="68">
        <v>3100000</v>
      </c>
      <c r="O82" s="68">
        <v>3100000</v>
      </c>
      <c r="P82" s="68">
        <v>3100000</v>
      </c>
      <c r="Q82" s="68">
        <v>3100000</v>
      </c>
      <c r="R82" s="68">
        <v>3100000</v>
      </c>
      <c r="S82" s="68">
        <v>3100000</v>
      </c>
      <c r="T82" s="123">
        <f t="shared" si="5"/>
        <v>37200000</v>
      </c>
      <c r="U82" s="123">
        <f>T82/12</f>
        <v>3100000</v>
      </c>
      <c r="V82" s="176">
        <f>SUM(T82:U83)</f>
        <v>43400000</v>
      </c>
      <c r="X82" s="31"/>
    </row>
    <row r="83" spans="1:26" s="136" customFormat="1" ht="21.95" customHeight="1" thickBot="1" x14ac:dyDescent="0.25">
      <c r="A83" s="171"/>
      <c r="B83" s="173"/>
      <c r="C83" s="173"/>
      <c r="D83" s="175"/>
      <c r="E83" s="175"/>
      <c r="F83" s="139">
        <v>112</v>
      </c>
      <c r="G83" s="70" t="s">
        <v>139</v>
      </c>
      <c r="H83" s="140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>
        <v>3100000</v>
      </c>
      <c r="T83" s="135">
        <f t="shared" si="5"/>
        <v>3100000</v>
      </c>
      <c r="U83" s="135"/>
      <c r="V83" s="177"/>
      <c r="X83" s="137"/>
    </row>
    <row r="84" spans="1:26" s="5" customFormat="1" ht="21.95" customHeight="1" thickBot="1" x14ac:dyDescent="0.25">
      <c r="A84" s="170">
        <v>24</v>
      </c>
      <c r="B84" s="170">
        <v>10000</v>
      </c>
      <c r="C84" s="172">
        <v>3693561</v>
      </c>
      <c r="D84" s="174" t="s">
        <v>58</v>
      </c>
      <c r="E84" s="174" t="s">
        <v>29</v>
      </c>
      <c r="F84" s="18">
        <v>112</v>
      </c>
      <c r="G84" s="76" t="s">
        <v>49</v>
      </c>
      <c r="H84" s="67">
        <v>3100000</v>
      </c>
      <c r="I84" s="67">
        <v>3100000</v>
      </c>
      <c r="J84" s="67">
        <v>3100000</v>
      </c>
      <c r="K84" s="67">
        <v>3100000</v>
      </c>
      <c r="L84" s="67">
        <v>3100000</v>
      </c>
      <c r="M84" s="67">
        <v>3100000</v>
      </c>
      <c r="N84" s="67">
        <v>3100000</v>
      </c>
      <c r="O84" s="67">
        <v>3100000</v>
      </c>
      <c r="P84" s="67">
        <v>3100000</v>
      </c>
      <c r="Q84" s="67">
        <v>3100000</v>
      </c>
      <c r="R84" s="67">
        <v>3100000</v>
      </c>
      <c r="S84" s="67">
        <v>3100000</v>
      </c>
      <c r="T84" s="123">
        <f t="shared" si="5"/>
        <v>37200000</v>
      </c>
      <c r="U84" s="123">
        <f>T84/12</f>
        <v>3100000</v>
      </c>
      <c r="V84" s="176">
        <f>SUM(T84:U85)</f>
        <v>43400000</v>
      </c>
      <c r="X84" s="31"/>
    </row>
    <row r="85" spans="1:26" s="136" customFormat="1" ht="21.95" customHeight="1" thickBot="1" x14ac:dyDescent="0.25">
      <c r="A85" s="171"/>
      <c r="B85" s="171"/>
      <c r="C85" s="173"/>
      <c r="D85" s="175"/>
      <c r="E85" s="175"/>
      <c r="F85" s="139">
        <v>112</v>
      </c>
      <c r="G85" s="70" t="s">
        <v>139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>
        <v>3100000</v>
      </c>
      <c r="T85" s="135">
        <f t="shared" ref="T85:T100" si="6">SUM(H85:S85)</f>
        <v>3100000</v>
      </c>
      <c r="U85" s="135"/>
      <c r="V85" s="177"/>
      <c r="X85" s="137"/>
    </row>
    <row r="86" spans="1:26" s="142" customFormat="1" ht="21.95" customHeight="1" thickBot="1" x14ac:dyDescent="0.25">
      <c r="A86" s="170">
        <v>25</v>
      </c>
      <c r="B86" s="170">
        <v>10000</v>
      </c>
      <c r="C86" s="172">
        <v>1195331</v>
      </c>
      <c r="D86" s="174" t="s">
        <v>59</v>
      </c>
      <c r="E86" s="174" t="s">
        <v>29</v>
      </c>
      <c r="F86" s="141">
        <v>112</v>
      </c>
      <c r="G86" s="70" t="s">
        <v>49</v>
      </c>
      <c r="H86" s="71">
        <v>3100000</v>
      </c>
      <c r="I86" s="71">
        <v>3100000</v>
      </c>
      <c r="J86" s="71">
        <v>3100000</v>
      </c>
      <c r="K86" s="71">
        <v>3100000</v>
      </c>
      <c r="L86" s="71">
        <v>3100000</v>
      </c>
      <c r="M86" s="71">
        <v>3100000</v>
      </c>
      <c r="N86" s="71">
        <v>3100000</v>
      </c>
      <c r="O86" s="71">
        <v>3100000</v>
      </c>
      <c r="P86" s="71">
        <v>3100000</v>
      </c>
      <c r="Q86" s="71">
        <v>3100000</v>
      </c>
      <c r="R86" s="71">
        <v>3100000</v>
      </c>
      <c r="S86" s="71">
        <v>3100000</v>
      </c>
      <c r="T86" s="72">
        <f t="shared" si="6"/>
        <v>37200000</v>
      </c>
      <c r="U86" s="72">
        <f>T86/12</f>
        <v>3100000</v>
      </c>
      <c r="V86" s="176">
        <f>SUM(T86:U87)</f>
        <v>43400000</v>
      </c>
      <c r="X86" s="143"/>
    </row>
    <row r="87" spans="1:26" s="159" customFormat="1" ht="21.95" customHeight="1" thickBot="1" x14ac:dyDescent="0.25">
      <c r="A87" s="171"/>
      <c r="B87" s="171"/>
      <c r="C87" s="173"/>
      <c r="D87" s="175"/>
      <c r="E87" s="175"/>
      <c r="F87" s="95">
        <v>112</v>
      </c>
      <c r="G87" s="46" t="s">
        <v>139</v>
      </c>
      <c r="H87" s="158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>
        <v>3100000</v>
      </c>
      <c r="T87" s="126">
        <f t="shared" si="6"/>
        <v>3100000</v>
      </c>
      <c r="U87" s="126"/>
      <c r="V87" s="177"/>
      <c r="X87" s="160"/>
    </row>
    <row r="88" spans="1:26" s="5" customFormat="1" ht="21.95" customHeight="1" thickBot="1" x14ac:dyDescent="0.25">
      <c r="A88" s="170">
        <v>26</v>
      </c>
      <c r="B88" s="170">
        <v>10000</v>
      </c>
      <c r="C88" s="172">
        <v>1365837</v>
      </c>
      <c r="D88" s="174" t="s">
        <v>60</v>
      </c>
      <c r="E88" s="174" t="s">
        <v>29</v>
      </c>
      <c r="F88" s="18">
        <v>112</v>
      </c>
      <c r="G88" s="76" t="s">
        <v>49</v>
      </c>
      <c r="H88" s="68">
        <v>3100000</v>
      </c>
      <c r="I88" s="68">
        <v>3100000</v>
      </c>
      <c r="J88" s="68">
        <v>3100000</v>
      </c>
      <c r="K88" s="68">
        <v>3100000</v>
      </c>
      <c r="L88" s="68">
        <v>3100000</v>
      </c>
      <c r="M88" s="68">
        <v>3100000</v>
      </c>
      <c r="N88" s="68">
        <v>3100000</v>
      </c>
      <c r="O88" s="68">
        <v>3100000</v>
      </c>
      <c r="P88" s="68">
        <v>3100000</v>
      </c>
      <c r="Q88" s="68">
        <v>3100000</v>
      </c>
      <c r="R88" s="68">
        <v>3100000</v>
      </c>
      <c r="S88" s="68">
        <v>3100000</v>
      </c>
      <c r="T88" s="123">
        <f t="shared" si="6"/>
        <v>37200000</v>
      </c>
      <c r="U88" s="123">
        <f>T88/12</f>
        <v>3100000</v>
      </c>
      <c r="V88" s="176">
        <f>SUM(T88:U89)</f>
        <v>43400000</v>
      </c>
      <c r="X88" s="31"/>
      <c r="Z88" s="31"/>
    </row>
    <row r="89" spans="1:26" s="136" customFormat="1" ht="21.95" customHeight="1" thickBot="1" x14ac:dyDescent="0.25">
      <c r="A89" s="171"/>
      <c r="B89" s="171"/>
      <c r="C89" s="173"/>
      <c r="D89" s="175"/>
      <c r="E89" s="175"/>
      <c r="F89" s="157">
        <v>112</v>
      </c>
      <c r="G89" s="70" t="s">
        <v>139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>
        <v>3100000</v>
      </c>
      <c r="T89" s="135">
        <f t="shared" si="6"/>
        <v>3100000</v>
      </c>
      <c r="U89" s="135"/>
      <c r="V89" s="177"/>
      <c r="X89" s="137"/>
      <c r="Z89" s="137"/>
    </row>
    <row r="90" spans="1:26" s="5" customFormat="1" ht="21.95" customHeight="1" x14ac:dyDescent="0.2">
      <c r="A90" s="170">
        <v>27</v>
      </c>
      <c r="B90" s="172">
        <v>10000</v>
      </c>
      <c r="C90" s="172">
        <v>2344892</v>
      </c>
      <c r="D90" s="174" t="s">
        <v>61</v>
      </c>
      <c r="E90" s="174" t="s">
        <v>30</v>
      </c>
      <c r="F90" s="20">
        <v>145</v>
      </c>
      <c r="G90" s="24" t="s">
        <v>26</v>
      </c>
      <c r="H90" s="58">
        <v>1820208</v>
      </c>
      <c r="I90" s="58">
        <v>1820208</v>
      </c>
      <c r="J90" s="58">
        <v>1820208</v>
      </c>
      <c r="K90" s="58">
        <v>1820208</v>
      </c>
      <c r="L90" s="58">
        <v>1820208</v>
      </c>
      <c r="M90" s="58">
        <v>1820208</v>
      </c>
      <c r="N90" s="58">
        <v>1820208</v>
      </c>
      <c r="O90" s="58">
        <v>1820208</v>
      </c>
      <c r="P90" s="58">
        <v>1820208</v>
      </c>
      <c r="Q90" s="58">
        <v>1820208</v>
      </c>
      <c r="R90" s="58">
        <v>1820208</v>
      </c>
      <c r="S90" s="53">
        <v>1820208</v>
      </c>
      <c r="T90" s="53">
        <f t="shared" si="6"/>
        <v>21842496</v>
      </c>
      <c r="U90" s="53">
        <f>T90/12</f>
        <v>1820208</v>
      </c>
      <c r="V90" s="176">
        <f>SUM(T90:U91)</f>
        <v>24572808</v>
      </c>
      <c r="X90" s="31"/>
    </row>
    <row r="91" spans="1:26" s="25" customFormat="1" ht="21.95" customHeight="1" thickBot="1" x14ac:dyDescent="0.25">
      <c r="A91" s="171"/>
      <c r="B91" s="173"/>
      <c r="C91" s="173"/>
      <c r="D91" s="175"/>
      <c r="E91" s="180"/>
      <c r="F91" s="23">
        <v>145</v>
      </c>
      <c r="G91" s="24" t="s">
        <v>140</v>
      </c>
      <c r="H91" s="94"/>
      <c r="I91" s="94"/>
      <c r="J91" s="94"/>
      <c r="K91" s="94"/>
      <c r="L91" s="94"/>
      <c r="M91" s="94"/>
      <c r="N91" s="94"/>
      <c r="O91" s="94"/>
      <c r="P91" s="63"/>
      <c r="Q91" s="94"/>
      <c r="R91" s="94"/>
      <c r="S91" s="94">
        <v>910104</v>
      </c>
      <c r="T91" s="94">
        <f t="shared" si="6"/>
        <v>910104</v>
      </c>
      <c r="U91" s="94"/>
      <c r="V91" s="181"/>
      <c r="X91" s="89"/>
    </row>
    <row r="92" spans="1:26" s="5" customFormat="1" ht="21.95" customHeight="1" x14ac:dyDescent="0.2">
      <c r="A92" s="170">
        <v>28</v>
      </c>
      <c r="B92" s="172">
        <v>10000</v>
      </c>
      <c r="C92" s="172">
        <v>1155762</v>
      </c>
      <c r="D92" s="174" t="s">
        <v>62</v>
      </c>
      <c r="E92" s="174" t="s">
        <v>30</v>
      </c>
      <c r="F92" s="21">
        <v>145</v>
      </c>
      <c r="G92" s="43" t="s">
        <v>26</v>
      </c>
      <c r="H92" s="48">
        <v>4500050</v>
      </c>
      <c r="I92" s="48">
        <v>4500050</v>
      </c>
      <c r="J92" s="48">
        <v>4500050</v>
      </c>
      <c r="K92" s="48">
        <v>4500050</v>
      </c>
      <c r="L92" s="48">
        <v>4500050</v>
      </c>
      <c r="M92" s="48">
        <v>4500050</v>
      </c>
      <c r="N92" s="48">
        <v>4500050</v>
      </c>
      <c r="O92" s="48">
        <v>4500050</v>
      </c>
      <c r="P92" s="48">
        <v>4500050</v>
      </c>
      <c r="Q92" s="48">
        <v>4500050</v>
      </c>
      <c r="R92" s="48">
        <v>4500050</v>
      </c>
      <c r="S92" s="48">
        <v>4500050</v>
      </c>
      <c r="T92" s="53">
        <f t="shared" si="6"/>
        <v>54000600</v>
      </c>
      <c r="U92" s="53"/>
      <c r="V92" s="176">
        <f>SUM(T92:U94)</f>
        <v>57026625</v>
      </c>
      <c r="X92" s="31"/>
    </row>
    <row r="93" spans="1:26" s="25" customFormat="1" ht="21.95" customHeight="1" thickBot="1" x14ac:dyDescent="0.25">
      <c r="A93" s="171"/>
      <c r="B93" s="173"/>
      <c r="C93" s="173"/>
      <c r="D93" s="175"/>
      <c r="E93" s="175"/>
      <c r="F93" s="138">
        <v>145</v>
      </c>
      <c r="G93" s="76" t="s">
        <v>140</v>
      </c>
      <c r="H93" s="77"/>
      <c r="I93" s="77"/>
      <c r="J93" s="77"/>
      <c r="K93" s="77"/>
      <c r="L93" s="77"/>
      <c r="M93" s="77"/>
      <c r="N93" s="77"/>
      <c r="O93" s="77"/>
      <c r="P93" s="77"/>
      <c r="Q93" s="144"/>
      <c r="R93" s="144"/>
      <c r="S93" s="144">
        <v>2250025</v>
      </c>
      <c r="T93" s="144">
        <f t="shared" si="6"/>
        <v>2250025</v>
      </c>
      <c r="U93" s="145"/>
      <c r="V93" s="177"/>
      <c r="X93" s="89"/>
    </row>
    <row r="94" spans="1:26" s="136" customFormat="1" ht="21.95" customHeight="1" thickBot="1" x14ac:dyDescent="0.25">
      <c r="A94" s="171"/>
      <c r="B94" s="173"/>
      <c r="C94" s="173"/>
      <c r="D94" s="175"/>
      <c r="E94" s="175"/>
      <c r="F94" s="139">
        <v>230</v>
      </c>
      <c r="G94" s="70" t="s">
        <v>144</v>
      </c>
      <c r="H94" s="134"/>
      <c r="I94" s="134">
        <v>776000</v>
      </c>
      <c r="J94" s="134"/>
      <c r="K94" s="134"/>
      <c r="L94" s="134"/>
      <c r="M94" s="134"/>
      <c r="N94" s="134"/>
      <c r="O94" s="134"/>
      <c r="P94" s="134"/>
      <c r="Q94" s="135"/>
      <c r="R94" s="135"/>
      <c r="S94" s="135"/>
      <c r="T94" s="135">
        <f t="shared" si="6"/>
        <v>776000</v>
      </c>
      <c r="U94" s="135"/>
      <c r="V94" s="177"/>
      <c r="X94" s="137"/>
    </row>
    <row r="95" spans="1:26" s="25" customFormat="1" ht="21.95" customHeight="1" thickBot="1" x14ac:dyDescent="0.25">
      <c r="A95" s="170">
        <v>29</v>
      </c>
      <c r="B95" s="170">
        <v>10000</v>
      </c>
      <c r="C95" s="187">
        <v>897882</v>
      </c>
      <c r="D95" s="174" t="s">
        <v>63</v>
      </c>
      <c r="E95" s="174" t="s">
        <v>30</v>
      </c>
      <c r="F95" s="138">
        <v>145</v>
      </c>
      <c r="G95" s="76" t="s">
        <v>26</v>
      </c>
      <c r="H95" s="66"/>
      <c r="I95" s="66"/>
      <c r="J95" s="66"/>
      <c r="K95" s="66"/>
      <c r="L95" s="66">
        <v>2000000</v>
      </c>
      <c r="M95" s="66">
        <v>2000000</v>
      </c>
      <c r="N95" s="66">
        <v>2000000</v>
      </c>
      <c r="O95" s="66">
        <v>2000000</v>
      </c>
      <c r="P95" s="66">
        <v>2000000</v>
      </c>
      <c r="Q95" s="66">
        <v>2000000</v>
      </c>
      <c r="R95" s="66">
        <v>2000000</v>
      </c>
      <c r="S95" s="66">
        <v>2000000</v>
      </c>
      <c r="T95" s="144">
        <f t="shared" si="6"/>
        <v>16000000</v>
      </c>
      <c r="U95" s="144"/>
      <c r="V95" s="176">
        <f>SUM(T95:U96)</f>
        <v>17000000</v>
      </c>
      <c r="X95" s="89"/>
    </row>
    <row r="96" spans="1:26" s="136" customFormat="1" ht="21.95" customHeight="1" thickBot="1" x14ac:dyDescent="0.25">
      <c r="A96" s="171"/>
      <c r="B96" s="171"/>
      <c r="C96" s="188"/>
      <c r="D96" s="175"/>
      <c r="E96" s="175"/>
      <c r="F96" s="139">
        <v>145</v>
      </c>
      <c r="G96" s="70" t="s">
        <v>140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>
        <v>1000000</v>
      </c>
      <c r="T96" s="135">
        <f t="shared" si="6"/>
        <v>1000000</v>
      </c>
      <c r="U96" s="135"/>
      <c r="V96" s="177"/>
      <c r="X96" s="137"/>
    </row>
    <row r="97" spans="1:24" s="5" customFormat="1" ht="21.95" customHeight="1" thickBot="1" x14ac:dyDescent="0.25">
      <c r="A97" s="170">
        <v>30</v>
      </c>
      <c r="B97" s="170">
        <v>10000</v>
      </c>
      <c r="C97" s="187">
        <v>884149</v>
      </c>
      <c r="D97" s="174" t="s">
        <v>64</v>
      </c>
      <c r="E97" s="174" t="s">
        <v>30</v>
      </c>
      <c r="F97" s="18">
        <v>145</v>
      </c>
      <c r="G97" s="76" t="s">
        <v>26</v>
      </c>
      <c r="H97" s="68">
        <v>2311375</v>
      </c>
      <c r="I97" s="68">
        <v>2311375</v>
      </c>
      <c r="J97" s="68">
        <v>2311375</v>
      </c>
      <c r="K97" s="68">
        <v>2311375</v>
      </c>
      <c r="L97" s="68">
        <v>2311375</v>
      </c>
      <c r="M97" s="68">
        <v>2311375</v>
      </c>
      <c r="N97" s="68">
        <v>2311375</v>
      </c>
      <c r="O97" s="68">
        <v>2311375</v>
      </c>
      <c r="P97" s="68">
        <v>2311375</v>
      </c>
      <c r="Q97" s="68">
        <v>2311375</v>
      </c>
      <c r="R97" s="68">
        <v>2311375</v>
      </c>
      <c r="S97" s="68">
        <v>2311375</v>
      </c>
      <c r="T97" s="123">
        <f t="shared" si="6"/>
        <v>27736500</v>
      </c>
      <c r="U97" s="123">
        <f>T97/12</f>
        <v>2311375</v>
      </c>
      <c r="V97" s="176">
        <f>SUM(T97:U98)</f>
        <v>31203562</v>
      </c>
      <c r="X97" s="31"/>
    </row>
    <row r="98" spans="1:24" s="136" customFormat="1" ht="21.95" customHeight="1" thickBot="1" x14ac:dyDescent="0.25">
      <c r="A98" s="171"/>
      <c r="B98" s="171"/>
      <c r="C98" s="188"/>
      <c r="D98" s="175"/>
      <c r="E98" s="175"/>
      <c r="F98" s="139">
        <v>145</v>
      </c>
      <c r="G98" s="70" t="s">
        <v>140</v>
      </c>
      <c r="H98" s="135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>
        <v>1155687</v>
      </c>
      <c r="T98" s="135">
        <f t="shared" si="6"/>
        <v>1155687</v>
      </c>
      <c r="U98" s="135"/>
      <c r="V98" s="177"/>
      <c r="X98" s="137"/>
    </row>
    <row r="99" spans="1:24" s="5" customFormat="1" ht="21.95" customHeight="1" thickBot="1" x14ac:dyDescent="0.25">
      <c r="A99" s="170">
        <v>31</v>
      </c>
      <c r="B99" s="172">
        <v>10000</v>
      </c>
      <c r="C99" s="172">
        <v>3184038</v>
      </c>
      <c r="D99" s="174" t="s">
        <v>65</v>
      </c>
      <c r="E99" s="174" t="s">
        <v>30</v>
      </c>
      <c r="F99" s="18">
        <v>145</v>
      </c>
      <c r="G99" s="76" t="s">
        <v>26</v>
      </c>
      <c r="H99" s="68">
        <v>4500050</v>
      </c>
      <c r="I99" s="68">
        <v>4500050</v>
      </c>
      <c r="J99" s="68">
        <v>4500050</v>
      </c>
      <c r="K99" s="68">
        <v>4500050</v>
      </c>
      <c r="L99" s="68">
        <v>4500050</v>
      </c>
      <c r="M99" s="68">
        <v>4500050</v>
      </c>
      <c r="N99" s="68">
        <v>4500050</v>
      </c>
      <c r="O99" s="68">
        <v>4500050</v>
      </c>
      <c r="P99" s="68">
        <v>4500050</v>
      </c>
      <c r="Q99" s="68">
        <v>4500050</v>
      </c>
      <c r="R99" s="68">
        <v>4500050</v>
      </c>
      <c r="S99" s="68">
        <v>4500050</v>
      </c>
      <c r="T99" s="123">
        <f t="shared" si="6"/>
        <v>54000600</v>
      </c>
      <c r="U99" s="123"/>
      <c r="V99" s="176">
        <f>SUM(T99:U100)</f>
        <v>56250625</v>
      </c>
      <c r="X99" s="31"/>
    </row>
    <row r="100" spans="1:24" s="136" customFormat="1" ht="21.95" customHeight="1" thickBot="1" x14ac:dyDescent="0.25">
      <c r="A100" s="171"/>
      <c r="B100" s="173"/>
      <c r="C100" s="173"/>
      <c r="D100" s="175"/>
      <c r="E100" s="175"/>
      <c r="F100" s="139">
        <v>145</v>
      </c>
      <c r="G100" s="70" t="s">
        <v>140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>
        <v>2250025</v>
      </c>
      <c r="T100" s="135">
        <f t="shared" si="6"/>
        <v>2250025</v>
      </c>
      <c r="U100" s="135"/>
      <c r="V100" s="177"/>
      <c r="X100" s="137"/>
    </row>
    <row r="101" spans="1:24" s="5" customFormat="1" ht="21.95" customHeight="1" thickBot="1" x14ac:dyDescent="0.25">
      <c r="A101" s="170">
        <v>32</v>
      </c>
      <c r="B101" s="172">
        <v>10000</v>
      </c>
      <c r="C101" s="172">
        <v>3586198</v>
      </c>
      <c r="D101" s="174" t="s">
        <v>66</v>
      </c>
      <c r="E101" s="174" t="s">
        <v>30</v>
      </c>
      <c r="F101" s="18">
        <v>145</v>
      </c>
      <c r="G101" s="76" t="s">
        <v>26</v>
      </c>
      <c r="H101" s="68">
        <v>2943276</v>
      </c>
      <c r="I101" s="68">
        <v>2943276</v>
      </c>
      <c r="J101" s="68">
        <v>2943276</v>
      </c>
      <c r="K101" s="68">
        <v>2943276</v>
      </c>
      <c r="L101" s="68">
        <v>2943276</v>
      </c>
      <c r="M101" s="68">
        <v>2943276</v>
      </c>
      <c r="N101" s="68">
        <v>2943276</v>
      </c>
      <c r="O101" s="68">
        <v>2943276</v>
      </c>
      <c r="P101" s="68">
        <v>2943276</v>
      </c>
      <c r="Q101" s="68">
        <v>2943276</v>
      </c>
      <c r="R101" s="68">
        <v>2943276</v>
      </c>
      <c r="S101" s="68">
        <v>2943276</v>
      </c>
      <c r="T101" s="123">
        <f t="shared" ref="T101:T109" si="7">SUM(H101:S101)</f>
        <v>35319312</v>
      </c>
      <c r="U101" s="123"/>
      <c r="V101" s="176">
        <f>SUM(T101:U102)</f>
        <v>36790950</v>
      </c>
      <c r="X101" s="31"/>
    </row>
    <row r="102" spans="1:24" s="136" customFormat="1" ht="21.95" customHeight="1" thickBot="1" x14ac:dyDescent="0.25">
      <c r="A102" s="171"/>
      <c r="B102" s="173"/>
      <c r="C102" s="173"/>
      <c r="D102" s="175"/>
      <c r="E102" s="180"/>
      <c r="F102" s="139">
        <v>145</v>
      </c>
      <c r="G102" s="70" t="s">
        <v>140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>
        <v>1471638</v>
      </c>
      <c r="T102" s="135">
        <f t="shared" si="7"/>
        <v>1471638</v>
      </c>
      <c r="U102" s="135"/>
      <c r="V102" s="181"/>
      <c r="X102" s="137"/>
    </row>
    <row r="103" spans="1:24" s="5" customFormat="1" ht="21.95" customHeight="1" thickBot="1" x14ac:dyDescent="0.25">
      <c r="A103" s="170">
        <v>33</v>
      </c>
      <c r="B103" s="170">
        <v>10000</v>
      </c>
      <c r="C103" s="172">
        <v>3335621</v>
      </c>
      <c r="D103" s="174" t="s">
        <v>67</v>
      </c>
      <c r="E103" s="174" t="s">
        <v>30</v>
      </c>
      <c r="F103" s="18">
        <v>145</v>
      </c>
      <c r="G103" s="76" t="s">
        <v>26</v>
      </c>
      <c r="H103" s="68">
        <v>2206313</v>
      </c>
      <c r="I103" s="68">
        <v>2206313</v>
      </c>
      <c r="J103" s="68">
        <v>2206313</v>
      </c>
      <c r="K103" s="68">
        <v>2206313</v>
      </c>
      <c r="L103" s="68">
        <v>2206313</v>
      </c>
      <c r="M103" s="68">
        <v>2206313</v>
      </c>
      <c r="N103" s="68">
        <v>2206313</v>
      </c>
      <c r="O103" s="68">
        <v>2206313</v>
      </c>
      <c r="P103" s="68">
        <v>2206313</v>
      </c>
      <c r="Q103" s="68">
        <v>2206313</v>
      </c>
      <c r="R103" s="68">
        <v>2206313</v>
      </c>
      <c r="S103" s="68">
        <v>2206313</v>
      </c>
      <c r="T103" s="123">
        <f t="shared" si="7"/>
        <v>26475756</v>
      </c>
      <c r="U103" s="123">
        <f>T103/12</f>
        <v>2206313</v>
      </c>
      <c r="V103" s="176">
        <f>SUM(T103:U104)</f>
        <v>29785225</v>
      </c>
      <c r="X103" s="31"/>
    </row>
    <row r="104" spans="1:24" s="136" customFormat="1" ht="21.95" customHeight="1" thickBot="1" x14ac:dyDescent="0.25">
      <c r="A104" s="171"/>
      <c r="B104" s="171"/>
      <c r="C104" s="173"/>
      <c r="D104" s="175"/>
      <c r="E104" s="175"/>
      <c r="F104" s="139">
        <v>145</v>
      </c>
      <c r="G104" s="70" t="s">
        <v>140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>
        <v>1103156</v>
      </c>
      <c r="T104" s="135">
        <f t="shared" si="7"/>
        <v>1103156</v>
      </c>
      <c r="U104" s="135"/>
      <c r="V104" s="177"/>
      <c r="X104" s="137"/>
    </row>
    <row r="105" spans="1:24" s="5" customFormat="1" ht="21.95" customHeight="1" thickBot="1" x14ac:dyDescent="0.25">
      <c r="A105" s="170">
        <v>34</v>
      </c>
      <c r="B105" s="170">
        <v>10000</v>
      </c>
      <c r="C105" s="172">
        <v>1621192</v>
      </c>
      <c r="D105" s="174" t="s">
        <v>68</v>
      </c>
      <c r="E105" s="174" t="s">
        <v>30</v>
      </c>
      <c r="F105" s="18">
        <v>145</v>
      </c>
      <c r="G105" s="76" t="s">
        <v>26</v>
      </c>
      <c r="H105" s="68">
        <v>3800000</v>
      </c>
      <c r="I105" s="68">
        <v>3800000</v>
      </c>
      <c r="J105" s="68">
        <v>3800000</v>
      </c>
      <c r="K105" s="68">
        <v>3800000</v>
      </c>
      <c r="L105" s="68">
        <v>3800000</v>
      </c>
      <c r="M105" s="68">
        <v>3800000</v>
      </c>
      <c r="N105" s="68">
        <v>3800000</v>
      </c>
      <c r="O105" s="68">
        <v>3800000</v>
      </c>
      <c r="P105" s="68">
        <v>3800000</v>
      </c>
      <c r="Q105" s="68">
        <v>3800000</v>
      </c>
      <c r="R105" s="68">
        <v>3800000</v>
      </c>
      <c r="S105" s="68">
        <v>3800000</v>
      </c>
      <c r="T105" s="123">
        <f t="shared" si="7"/>
        <v>45600000</v>
      </c>
      <c r="U105" s="123"/>
      <c r="V105" s="176">
        <f>SUM(T105:U106)</f>
        <v>47500000</v>
      </c>
      <c r="X105" s="31"/>
    </row>
    <row r="106" spans="1:24" s="136" customFormat="1" ht="21.95" customHeight="1" thickBot="1" x14ac:dyDescent="0.25">
      <c r="A106" s="171"/>
      <c r="B106" s="171"/>
      <c r="C106" s="173"/>
      <c r="D106" s="175"/>
      <c r="E106" s="175"/>
      <c r="F106" s="139">
        <v>145</v>
      </c>
      <c r="G106" s="70" t="s">
        <v>140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>
        <v>1900000</v>
      </c>
      <c r="T106" s="135">
        <f t="shared" si="7"/>
        <v>1900000</v>
      </c>
      <c r="U106" s="135"/>
      <c r="V106" s="177"/>
      <c r="X106" s="137"/>
    </row>
    <row r="107" spans="1:24" s="5" customFormat="1" ht="21.95" customHeight="1" x14ac:dyDescent="0.2">
      <c r="A107" s="170">
        <v>35</v>
      </c>
      <c r="B107" s="170">
        <v>10000</v>
      </c>
      <c r="C107" s="172">
        <v>5304257</v>
      </c>
      <c r="D107" s="174" t="s">
        <v>69</v>
      </c>
      <c r="E107" s="174" t="s">
        <v>30</v>
      </c>
      <c r="F107" s="23">
        <v>144</v>
      </c>
      <c r="G107" s="24" t="s">
        <v>25</v>
      </c>
      <c r="H107" s="61">
        <v>2762525</v>
      </c>
      <c r="I107" s="58">
        <v>2762525</v>
      </c>
      <c r="J107" s="58">
        <v>2762525</v>
      </c>
      <c r="K107" s="58">
        <v>2762525</v>
      </c>
      <c r="L107" s="58">
        <v>2762525</v>
      </c>
      <c r="M107" s="58"/>
      <c r="N107" s="58"/>
      <c r="O107" s="58"/>
      <c r="P107" s="58"/>
      <c r="Q107" s="58"/>
      <c r="R107" s="58"/>
      <c r="S107" s="58"/>
      <c r="T107" s="53">
        <f t="shared" si="7"/>
        <v>13812625</v>
      </c>
      <c r="U107" s="53"/>
      <c r="V107" s="176">
        <f>SUM(T107:U109)</f>
        <v>21091710</v>
      </c>
      <c r="X107" s="31"/>
    </row>
    <row r="108" spans="1:24" s="5" customFormat="1" ht="21.95" customHeight="1" thickBot="1" x14ac:dyDescent="0.25">
      <c r="A108" s="171"/>
      <c r="B108" s="171"/>
      <c r="C108" s="173"/>
      <c r="D108" s="175"/>
      <c r="E108" s="175"/>
      <c r="F108" s="138">
        <v>134</v>
      </c>
      <c r="G108" s="76" t="s">
        <v>32</v>
      </c>
      <c r="H108" s="66">
        <v>455817</v>
      </c>
      <c r="I108" s="68">
        <v>455817</v>
      </c>
      <c r="J108" s="68">
        <v>455817</v>
      </c>
      <c r="K108" s="68">
        <v>455817</v>
      </c>
      <c r="L108" s="68">
        <v>455817</v>
      </c>
      <c r="M108" s="68"/>
      <c r="N108" s="68"/>
      <c r="O108" s="68"/>
      <c r="P108" s="68"/>
      <c r="Q108" s="68"/>
      <c r="R108" s="68"/>
      <c r="S108" s="68"/>
      <c r="T108" s="123">
        <f t="shared" si="7"/>
        <v>2279085</v>
      </c>
      <c r="U108" s="69"/>
      <c r="V108" s="177"/>
      <c r="X108" s="31"/>
    </row>
    <row r="109" spans="1:24" s="142" customFormat="1" ht="21.95" customHeight="1" thickBot="1" x14ac:dyDescent="0.25">
      <c r="A109" s="171"/>
      <c r="B109" s="171"/>
      <c r="C109" s="173"/>
      <c r="D109" s="175"/>
      <c r="E109" s="175"/>
      <c r="F109" s="139">
        <v>145</v>
      </c>
      <c r="G109" s="70" t="s">
        <v>26</v>
      </c>
      <c r="H109" s="134"/>
      <c r="I109" s="71"/>
      <c r="J109" s="71"/>
      <c r="K109" s="71"/>
      <c r="L109" s="71"/>
      <c r="M109" s="71"/>
      <c r="N109" s="71">
        <v>1250000</v>
      </c>
      <c r="O109" s="71">
        <v>1250000</v>
      </c>
      <c r="P109" s="71">
        <v>1250000</v>
      </c>
      <c r="Q109" s="71">
        <v>1250000</v>
      </c>
      <c r="R109" s="71"/>
      <c r="S109" s="156"/>
      <c r="T109" s="72">
        <f t="shared" si="7"/>
        <v>5000000</v>
      </c>
      <c r="U109" s="72"/>
      <c r="V109" s="177"/>
      <c r="X109" s="143"/>
    </row>
    <row r="110" spans="1:24" s="5" customFormat="1" ht="21.95" customHeight="1" x14ac:dyDescent="0.2">
      <c r="A110" s="170">
        <v>36</v>
      </c>
      <c r="B110" s="170">
        <v>10000</v>
      </c>
      <c r="C110" s="172">
        <v>4073213</v>
      </c>
      <c r="D110" s="174" t="s">
        <v>70</v>
      </c>
      <c r="E110" s="174" t="s">
        <v>30</v>
      </c>
      <c r="F110" s="20">
        <v>144</v>
      </c>
      <c r="G110" s="24" t="s">
        <v>25</v>
      </c>
      <c r="H110" s="58">
        <v>2250025</v>
      </c>
      <c r="I110" s="58">
        <v>2250025</v>
      </c>
      <c r="J110" s="58">
        <v>2250025</v>
      </c>
      <c r="K110" s="58">
        <v>2250025</v>
      </c>
      <c r="L110" s="58">
        <v>2250025</v>
      </c>
      <c r="M110" s="58">
        <v>2250025</v>
      </c>
      <c r="N110" s="58">
        <v>2250025</v>
      </c>
      <c r="O110" s="58">
        <v>2250025</v>
      </c>
      <c r="P110" s="58">
        <v>2250025</v>
      </c>
      <c r="Q110" s="58">
        <v>2250025</v>
      </c>
      <c r="R110" s="58">
        <v>2250025</v>
      </c>
      <c r="S110" s="58">
        <v>2250025</v>
      </c>
      <c r="T110" s="53">
        <f t="shared" ref="T110:T115" si="8">SUM(H110:S110)</f>
        <v>27000300</v>
      </c>
      <c r="U110" s="53">
        <f>T110/12</f>
        <v>2250025</v>
      </c>
      <c r="V110" s="176">
        <f>SUM(T110:U112)</f>
        <v>35955398</v>
      </c>
      <c r="X110" s="31"/>
    </row>
    <row r="111" spans="1:24" s="5" customFormat="1" ht="21.95" customHeight="1" thickBot="1" x14ac:dyDescent="0.25">
      <c r="A111" s="171"/>
      <c r="B111" s="171"/>
      <c r="C111" s="173"/>
      <c r="D111" s="175"/>
      <c r="E111" s="175"/>
      <c r="F111" s="138">
        <v>134</v>
      </c>
      <c r="G111" s="76" t="s">
        <v>32</v>
      </c>
      <c r="H111" s="66">
        <v>371254</v>
      </c>
      <c r="I111" s="68">
        <v>371254</v>
      </c>
      <c r="J111" s="68">
        <v>371254</v>
      </c>
      <c r="K111" s="68">
        <v>371254</v>
      </c>
      <c r="L111" s="68">
        <v>371254</v>
      </c>
      <c r="M111" s="68">
        <v>371254</v>
      </c>
      <c r="N111" s="68">
        <v>371254</v>
      </c>
      <c r="O111" s="68">
        <v>371254</v>
      </c>
      <c r="P111" s="68">
        <v>371254</v>
      </c>
      <c r="Q111" s="68">
        <v>371254</v>
      </c>
      <c r="R111" s="68">
        <v>371254</v>
      </c>
      <c r="S111" s="68">
        <v>371254</v>
      </c>
      <c r="T111" s="123">
        <f t="shared" si="8"/>
        <v>4455048</v>
      </c>
      <c r="U111" s="69"/>
      <c r="V111" s="177"/>
      <c r="X111" s="31"/>
    </row>
    <row r="112" spans="1:24" s="136" customFormat="1" ht="21.95" customHeight="1" thickBot="1" x14ac:dyDescent="0.25">
      <c r="A112" s="171"/>
      <c r="B112" s="171"/>
      <c r="C112" s="173"/>
      <c r="D112" s="175"/>
      <c r="E112" s="175"/>
      <c r="F112" s="139">
        <v>144</v>
      </c>
      <c r="G112" s="70" t="s">
        <v>142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>
        <v>2250025</v>
      </c>
      <c r="T112" s="135">
        <f t="shared" si="8"/>
        <v>2250025</v>
      </c>
      <c r="U112" s="135"/>
      <c r="V112" s="177"/>
      <c r="X112" s="137"/>
    </row>
    <row r="113" spans="1:24" s="5" customFormat="1" ht="21.95" customHeight="1" x14ac:dyDescent="0.2">
      <c r="A113" s="170">
        <v>37</v>
      </c>
      <c r="B113" s="170">
        <v>10000</v>
      </c>
      <c r="C113" s="172">
        <v>3847983</v>
      </c>
      <c r="D113" s="174" t="s">
        <v>71</v>
      </c>
      <c r="E113" s="174" t="s">
        <v>30</v>
      </c>
      <c r="F113" s="20">
        <v>144</v>
      </c>
      <c r="G113" s="24" t="s">
        <v>25</v>
      </c>
      <c r="H113" s="58">
        <v>2100000</v>
      </c>
      <c r="I113" s="58">
        <v>2100000</v>
      </c>
      <c r="J113" s="58">
        <v>2100000</v>
      </c>
      <c r="K113" s="58">
        <v>2100000</v>
      </c>
      <c r="L113" s="58">
        <v>2100000</v>
      </c>
      <c r="M113" s="58">
        <v>2100000</v>
      </c>
      <c r="N113" s="58">
        <v>2100000</v>
      </c>
      <c r="O113" s="58">
        <v>2100000</v>
      </c>
      <c r="P113" s="58">
        <v>2100000</v>
      </c>
      <c r="Q113" s="58">
        <v>2100000</v>
      </c>
      <c r="R113" s="58">
        <v>2100000</v>
      </c>
      <c r="S113" s="58">
        <v>2100000</v>
      </c>
      <c r="T113" s="53">
        <f t="shared" si="8"/>
        <v>25200000</v>
      </c>
      <c r="U113" s="53">
        <f>T113/12</f>
        <v>2100000</v>
      </c>
      <c r="V113" s="176">
        <f>SUM(T113:U115)</f>
        <v>29570000</v>
      </c>
      <c r="X113" s="31"/>
    </row>
    <row r="114" spans="1:24" s="25" customFormat="1" ht="21.95" customHeight="1" thickBot="1" x14ac:dyDescent="0.25">
      <c r="A114" s="171"/>
      <c r="B114" s="171"/>
      <c r="C114" s="173"/>
      <c r="D114" s="175"/>
      <c r="E114" s="175"/>
      <c r="F114" s="138">
        <v>144</v>
      </c>
      <c r="G114" s="76" t="s">
        <v>141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>
        <v>2100000</v>
      </c>
      <c r="T114" s="144">
        <f t="shared" si="8"/>
        <v>2100000</v>
      </c>
      <c r="U114" s="145"/>
      <c r="V114" s="177"/>
      <c r="X114" s="89"/>
    </row>
    <row r="115" spans="1:24" s="136" customFormat="1" ht="21.95" customHeight="1" thickBot="1" x14ac:dyDescent="0.25">
      <c r="A115" s="171"/>
      <c r="B115" s="171"/>
      <c r="C115" s="173"/>
      <c r="D115" s="175"/>
      <c r="E115" s="175"/>
      <c r="F115" s="139">
        <v>230</v>
      </c>
      <c r="G115" s="70" t="s">
        <v>144</v>
      </c>
      <c r="H115" s="134"/>
      <c r="I115" s="134">
        <v>20000</v>
      </c>
      <c r="J115" s="134"/>
      <c r="K115" s="134">
        <v>20000</v>
      </c>
      <c r="L115" s="134"/>
      <c r="M115" s="134"/>
      <c r="N115" s="134"/>
      <c r="O115" s="134"/>
      <c r="P115" s="134">
        <v>60000</v>
      </c>
      <c r="Q115" s="134"/>
      <c r="R115" s="134">
        <v>70000</v>
      </c>
      <c r="S115" s="134"/>
      <c r="T115" s="135">
        <f t="shared" si="8"/>
        <v>170000</v>
      </c>
      <c r="U115" s="135"/>
      <c r="V115" s="177"/>
      <c r="X115" s="137"/>
    </row>
    <row r="116" spans="1:24" s="5" customFormat="1" ht="21.95" customHeight="1" x14ac:dyDescent="0.2">
      <c r="A116" s="170">
        <v>38</v>
      </c>
      <c r="B116" s="170">
        <v>10000</v>
      </c>
      <c r="C116" s="172">
        <v>5158385</v>
      </c>
      <c r="D116" s="174" t="s">
        <v>72</v>
      </c>
      <c r="E116" s="174" t="s">
        <v>30</v>
      </c>
      <c r="F116" s="20">
        <v>144</v>
      </c>
      <c r="G116" s="24" t="s">
        <v>25</v>
      </c>
      <c r="H116" s="58">
        <v>1875366</v>
      </c>
      <c r="I116" s="58">
        <v>1875366</v>
      </c>
      <c r="J116" s="58">
        <v>1875366</v>
      </c>
      <c r="K116" s="58">
        <v>1875366</v>
      </c>
      <c r="L116" s="58">
        <v>1875366</v>
      </c>
      <c r="M116" s="58">
        <v>1875366</v>
      </c>
      <c r="N116" s="58">
        <v>1812853</v>
      </c>
      <c r="O116" s="58">
        <v>1812853</v>
      </c>
      <c r="P116" s="58">
        <v>1879890</v>
      </c>
      <c r="Q116" s="58">
        <v>1879890</v>
      </c>
      <c r="R116" s="58">
        <v>1879890</v>
      </c>
      <c r="S116" s="58">
        <v>1879890</v>
      </c>
      <c r="T116" s="53">
        <f t="shared" ref="T116:T133" si="9">SUM(H116:S116)</f>
        <v>22397462</v>
      </c>
      <c r="U116" s="53">
        <v>1879890</v>
      </c>
      <c r="V116" s="176">
        <f>SUM(T116:U118)</f>
        <v>29870462</v>
      </c>
      <c r="X116" s="31"/>
    </row>
    <row r="117" spans="1:24" s="5" customFormat="1" ht="21.95" customHeight="1" thickBot="1" x14ac:dyDescent="0.25">
      <c r="A117" s="171"/>
      <c r="B117" s="171"/>
      <c r="C117" s="173"/>
      <c r="D117" s="175"/>
      <c r="E117" s="175"/>
      <c r="F117" s="138">
        <v>134</v>
      </c>
      <c r="G117" s="76" t="s">
        <v>32</v>
      </c>
      <c r="H117" s="66">
        <v>309435</v>
      </c>
      <c r="I117" s="68">
        <v>309435</v>
      </c>
      <c r="J117" s="68">
        <v>309435</v>
      </c>
      <c r="K117" s="68">
        <v>309435</v>
      </c>
      <c r="L117" s="68">
        <v>309435</v>
      </c>
      <c r="M117" s="68">
        <v>309435</v>
      </c>
      <c r="N117" s="68">
        <v>309435</v>
      </c>
      <c r="O117" s="68">
        <v>309435</v>
      </c>
      <c r="P117" s="68">
        <v>309435</v>
      </c>
      <c r="Q117" s="68">
        <v>309435</v>
      </c>
      <c r="R117" s="68">
        <v>309435</v>
      </c>
      <c r="S117" s="68">
        <v>309435</v>
      </c>
      <c r="T117" s="123">
        <f t="shared" si="9"/>
        <v>3713220</v>
      </c>
      <c r="U117" s="69"/>
      <c r="V117" s="177"/>
      <c r="X117" s="31"/>
    </row>
    <row r="118" spans="1:24" s="136" customFormat="1" ht="21.95" customHeight="1" thickBot="1" x14ac:dyDescent="0.25">
      <c r="A118" s="171"/>
      <c r="B118" s="171"/>
      <c r="C118" s="173"/>
      <c r="D118" s="175"/>
      <c r="E118" s="175"/>
      <c r="F118" s="139">
        <v>144</v>
      </c>
      <c r="G118" s="70" t="s">
        <v>141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>
        <v>1879890</v>
      </c>
      <c r="T118" s="135">
        <f t="shared" si="9"/>
        <v>1879890</v>
      </c>
      <c r="U118" s="135"/>
      <c r="V118" s="177"/>
      <c r="X118" s="137"/>
    </row>
    <row r="119" spans="1:24" s="5" customFormat="1" ht="21.95" customHeight="1" x14ac:dyDescent="0.2">
      <c r="A119" s="170">
        <v>39</v>
      </c>
      <c r="B119" s="170">
        <v>10000</v>
      </c>
      <c r="C119" s="172">
        <v>3869949</v>
      </c>
      <c r="D119" s="174" t="s">
        <v>73</v>
      </c>
      <c r="E119" s="174" t="s">
        <v>30</v>
      </c>
      <c r="F119" s="20">
        <v>144</v>
      </c>
      <c r="G119" s="24" t="s">
        <v>25</v>
      </c>
      <c r="H119" s="58">
        <v>2041123</v>
      </c>
      <c r="I119" s="58">
        <v>2041123</v>
      </c>
      <c r="J119" s="58">
        <v>2041123</v>
      </c>
      <c r="K119" s="58">
        <v>2041123</v>
      </c>
      <c r="L119" s="58">
        <v>2041123</v>
      </c>
      <c r="M119" s="58">
        <v>2041123</v>
      </c>
      <c r="N119" s="58">
        <v>2041123</v>
      </c>
      <c r="O119" s="58">
        <v>2041123</v>
      </c>
      <c r="P119" s="58">
        <v>2041123</v>
      </c>
      <c r="Q119" s="58">
        <v>2041123</v>
      </c>
      <c r="R119" s="58">
        <v>2041123</v>
      </c>
      <c r="S119" s="58">
        <v>2041123</v>
      </c>
      <c r="T119" s="53">
        <f t="shared" si="9"/>
        <v>24493476</v>
      </c>
      <c r="U119" s="53">
        <f>T119/12</f>
        <v>2041123</v>
      </c>
      <c r="V119" s="176">
        <f>SUM(T119:U121)</f>
        <v>32617142</v>
      </c>
      <c r="X119" s="31"/>
    </row>
    <row r="120" spans="1:24" s="5" customFormat="1" ht="21.95" customHeight="1" thickBot="1" x14ac:dyDescent="0.25">
      <c r="A120" s="171"/>
      <c r="B120" s="171"/>
      <c r="C120" s="173"/>
      <c r="D120" s="175"/>
      <c r="E120" s="175"/>
      <c r="F120" s="138">
        <v>134</v>
      </c>
      <c r="G120" s="76" t="s">
        <v>32</v>
      </c>
      <c r="H120" s="66">
        <v>336785</v>
      </c>
      <c r="I120" s="68">
        <v>336785</v>
      </c>
      <c r="J120" s="68">
        <v>336785</v>
      </c>
      <c r="K120" s="68">
        <v>336785</v>
      </c>
      <c r="L120" s="68">
        <v>336785</v>
      </c>
      <c r="M120" s="68">
        <v>336785</v>
      </c>
      <c r="N120" s="68">
        <v>336785</v>
      </c>
      <c r="O120" s="68">
        <v>336785</v>
      </c>
      <c r="P120" s="68">
        <v>336785</v>
      </c>
      <c r="Q120" s="68">
        <v>336785</v>
      </c>
      <c r="R120" s="68">
        <v>336785</v>
      </c>
      <c r="S120" s="68">
        <v>336785</v>
      </c>
      <c r="T120" s="123">
        <f t="shared" si="9"/>
        <v>4041420</v>
      </c>
      <c r="U120" s="69"/>
      <c r="V120" s="177"/>
      <c r="X120" s="31"/>
    </row>
    <row r="121" spans="1:24" s="136" customFormat="1" ht="21.95" customHeight="1" thickBot="1" x14ac:dyDescent="0.25">
      <c r="A121" s="171"/>
      <c r="B121" s="171"/>
      <c r="C121" s="173"/>
      <c r="D121" s="175"/>
      <c r="E121" s="175"/>
      <c r="F121" s="139">
        <v>144</v>
      </c>
      <c r="G121" s="70" t="s">
        <v>141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>
        <v>2041123</v>
      </c>
      <c r="T121" s="135">
        <f t="shared" si="9"/>
        <v>2041123</v>
      </c>
      <c r="U121" s="135"/>
      <c r="V121" s="177"/>
      <c r="X121" s="137"/>
    </row>
    <row r="122" spans="1:24" s="5" customFormat="1" ht="21.95" customHeight="1" x14ac:dyDescent="0.2">
      <c r="A122" s="170">
        <v>40</v>
      </c>
      <c r="B122" s="170">
        <v>10000</v>
      </c>
      <c r="C122" s="172">
        <v>5716066</v>
      </c>
      <c r="D122" s="174" t="s">
        <v>74</v>
      </c>
      <c r="E122" s="174" t="s">
        <v>30</v>
      </c>
      <c r="F122" s="20">
        <v>144</v>
      </c>
      <c r="G122" s="24" t="s">
        <v>25</v>
      </c>
      <c r="H122" s="58">
        <v>1337852</v>
      </c>
      <c r="I122" s="58">
        <v>1337852</v>
      </c>
      <c r="J122" s="58">
        <v>2006778</v>
      </c>
      <c r="K122" s="58">
        <v>2006778</v>
      </c>
      <c r="L122" s="58">
        <v>2006778</v>
      </c>
      <c r="M122" s="58">
        <v>2006778</v>
      </c>
      <c r="N122" s="58">
        <v>2006778</v>
      </c>
      <c r="O122" s="58">
        <v>2006778</v>
      </c>
      <c r="P122" s="58">
        <v>2006778</v>
      </c>
      <c r="Q122" s="58">
        <v>2006778</v>
      </c>
      <c r="R122" s="58">
        <v>2006778</v>
      </c>
      <c r="S122" s="58">
        <v>2006778</v>
      </c>
      <c r="T122" s="53">
        <f t="shared" si="9"/>
        <v>22743484</v>
      </c>
      <c r="U122" s="53">
        <v>2006778</v>
      </c>
      <c r="V122" s="176">
        <f>SUM(T122:U126)</f>
        <v>30960074</v>
      </c>
      <c r="X122" s="31"/>
    </row>
    <row r="123" spans="1:24" s="5" customFormat="1" ht="21.95" customHeight="1" x14ac:dyDescent="0.2">
      <c r="A123" s="171"/>
      <c r="B123" s="171"/>
      <c r="C123" s="173"/>
      <c r="D123" s="175"/>
      <c r="E123" s="175"/>
      <c r="F123" s="23">
        <v>134</v>
      </c>
      <c r="G123" s="24" t="s">
        <v>32</v>
      </c>
      <c r="H123" s="61">
        <v>233160</v>
      </c>
      <c r="I123" s="58">
        <v>233160</v>
      </c>
      <c r="J123" s="58">
        <v>233160</v>
      </c>
      <c r="K123" s="58">
        <v>233160</v>
      </c>
      <c r="L123" s="58">
        <v>233160</v>
      </c>
      <c r="M123" s="58">
        <v>233160</v>
      </c>
      <c r="N123" s="58">
        <v>233160</v>
      </c>
      <c r="O123" s="58">
        <v>233160</v>
      </c>
      <c r="P123" s="58">
        <v>233160</v>
      </c>
      <c r="Q123" s="58">
        <v>233160</v>
      </c>
      <c r="R123" s="58">
        <v>233160</v>
      </c>
      <c r="S123" s="58">
        <v>233160</v>
      </c>
      <c r="T123" s="53">
        <f t="shared" si="9"/>
        <v>2797920</v>
      </c>
      <c r="U123" s="49"/>
      <c r="V123" s="177"/>
      <c r="X123" s="31"/>
    </row>
    <row r="124" spans="1:24" s="5" customFormat="1" ht="21.95" customHeight="1" x14ac:dyDescent="0.2">
      <c r="A124" s="171"/>
      <c r="B124" s="171"/>
      <c r="C124" s="173"/>
      <c r="D124" s="175"/>
      <c r="E124" s="175"/>
      <c r="F124" s="23">
        <v>134</v>
      </c>
      <c r="G124" s="24" t="s">
        <v>33</v>
      </c>
      <c r="H124" s="55">
        <v>237423</v>
      </c>
      <c r="I124" s="48">
        <v>89662</v>
      </c>
      <c r="J124" s="48">
        <v>85368</v>
      </c>
      <c r="K124" s="48">
        <v>55912</v>
      </c>
      <c r="L124" s="48"/>
      <c r="M124" s="48">
        <v>283237</v>
      </c>
      <c r="N124" s="48">
        <v>75950</v>
      </c>
      <c r="O124" s="48">
        <v>75950</v>
      </c>
      <c r="P124" s="48">
        <v>75862</v>
      </c>
      <c r="Q124" s="58">
        <v>58875</v>
      </c>
      <c r="R124" s="58"/>
      <c r="S124" s="64">
        <v>316875</v>
      </c>
      <c r="T124" s="53">
        <f t="shared" si="9"/>
        <v>1355114</v>
      </c>
      <c r="U124" s="49"/>
      <c r="V124" s="177"/>
      <c r="X124" s="31"/>
    </row>
    <row r="125" spans="1:24" s="25" customFormat="1" ht="21.95" customHeight="1" x14ac:dyDescent="0.2">
      <c r="A125" s="171"/>
      <c r="B125" s="171"/>
      <c r="C125" s="173"/>
      <c r="D125" s="175"/>
      <c r="E125" s="175"/>
      <c r="F125" s="23">
        <v>144</v>
      </c>
      <c r="G125" s="24" t="s">
        <v>141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>
        <v>2006778</v>
      </c>
      <c r="T125" s="90">
        <f t="shared" si="9"/>
        <v>2006778</v>
      </c>
      <c r="U125" s="88"/>
      <c r="V125" s="177"/>
      <c r="X125" s="89"/>
    </row>
    <row r="126" spans="1:24" s="25" customFormat="1" ht="21.95" customHeight="1" thickBot="1" x14ac:dyDescent="0.25">
      <c r="A126" s="171"/>
      <c r="B126" s="171"/>
      <c r="C126" s="173"/>
      <c r="D126" s="175"/>
      <c r="E126" s="175"/>
      <c r="F126" s="23">
        <v>230</v>
      </c>
      <c r="G126" s="24" t="s">
        <v>144</v>
      </c>
      <c r="H126" s="96"/>
      <c r="I126" s="55">
        <v>10000</v>
      </c>
      <c r="J126" s="55"/>
      <c r="K126" s="55">
        <v>10000</v>
      </c>
      <c r="L126" s="55"/>
      <c r="M126" s="55"/>
      <c r="N126" s="55"/>
      <c r="O126" s="55"/>
      <c r="P126" s="55">
        <v>10000</v>
      </c>
      <c r="Q126" s="55">
        <v>10000</v>
      </c>
      <c r="R126" s="55">
        <v>10000</v>
      </c>
      <c r="S126" s="55"/>
      <c r="T126" s="90">
        <f t="shared" si="9"/>
        <v>50000</v>
      </c>
      <c r="U126" s="88"/>
      <c r="V126" s="177"/>
      <c r="X126" s="89"/>
    </row>
    <row r="127" spans="1:24" s="5" customFormat="1" ht="21.95" customHeight="1" x14ac:dyDescent="0.2">
      <c r="A127" s="170">
        <v>41</v>
      </c>
      <c r="B127" s="170">
        <v>10000</v>
      </c>
      <c r="C127" s="172">
        <v>4638681</v>
      </c>
      <c r="D127" s="174" t="s">
        <v>75</v>
      </c>
      <c r="E127" s="174" t="s">
        <v>30</v>
      </c>
      <c r="F127" s="21">
        <v>144</v>
      </c>
      <c r="G127" s="24" t="s">
        <v>25</v>
      </c>
      <c r="H127" s="58" t="s">
        <v>76</v>
      </c>
      <c r="I127" s="58">
        <v>2206313</v>
      </c>
      <c r="J127" s="58">
        <v>2206313</v>
      </c>
      <c r="K127" s="58">
        <v>2206313</v>
      </c>
      <c r="L127" s="58">
        <v>2206313</v>
      </c>
      <c r="M127" s="58">
        <v>2206313</v>
      </c>
      <c r="N127" s="58">
        <v>2206313</v>
      </c>
      <c r="O127" s="58">
        <v>2206313</v>
      </c>
      <c r="P127" s="58">
        <v>2206313</v>
      </c>
      <c r="Q127" s="58">
        <v>2206313</v>
      </c>
      <c r="R127" s="58">
        <v>2206313</v>
      </c>
      <c r="S127" s="48">
        <v>2206313</v>
      </c>
      <c r="T127" s="53">
        <f t="shared" si="9"/>
        <v>24269443</v>
      </c>
      <c r="U127" s="53">
        <v>2206313</v>
      </c>
      <c r="V127" s="176">
        <f>SUM(T127:U130)</f>
        <v>32853595</v>
      </c>
      <c r="X127" s="31"/>
    </row>
    <row r="128" spans="1:24" s="25" customFormat="1" ht="21.95" customHeight="1" x14ac:dyDescent="0.2">
      <c r="A128" s="171"/>
      <c r="B128" s="171"/>
      <c r="C128" s="173"/>
      <c r="D128" s="175"/>
      <c r="E128" s="175"/>
      <c r="F128" s="23">
        <v>144</v>
      </c>
      <c r="G128" s="24" t="s">
        <v>32</v>
      </c>
      <c r="H128" s="61"/>
      <c r="I128" s="61">
        <v>372866</v>
      </c>
      <c r="J128" s="61">
        <v>372866</v>
      </c>
      <c r="K128" s="61">
        <v>372866</v>
      </c>
      <c r="L128" s="61">
        <v>372866</v>
      </c>
      <c r="M128" s="61">
        <v>372866</v>
      </c>
      <c r="N128" s="61">
        <v>372866</v>
      </c>
      <c r="O128" s="61">
        <v>372866</v>
      </c>
      <c r="P128" s="61">
        <v>372866</v>
      </c>
      <c r="Q128" s="61">
        <v>372866</v>
      </c>
      <c r="R128" s="61">
        <v>372866</v>
      </c>
      <c r="S128" s="61">
        <v>372866</v>
      </c>
      <c r="T128" s="90">
        <f t="shared" si="9"/>
        <v>4101526</v>
      </c>
      <c r="U128" s="88"/>
      <c r="V128" s="177"/>
      <c r="X128" s="89"/>
    </row>
    <row r="129" spans="1:24" s="25" customFormat="1" ht="21.95" customHeight="1" x14ac:dyDescent="0.2">
      <c r="A129" s="171"/>
      <c r="B129" s="171"/>
      <c r="C129" s="173"/>
      <c r="D129" s="175"/>
      <c r="E129" s="175"/>
      <c r="F129" s="23">
        <v>144</v>
      </c>
      <c r="G129" s="24" t="s">
        <v>141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61"/>
      <c r="R129" s="61"/>
      <c r="S129" s="61">
        <v>2206313</v>
      </c>
      <c r="T129" s="90">
        <f t="shared" si="9"/>
        <v>2206313</v>
      </c>
      <c r="U129" s="88"/>
      <c r="V129" s="177"/>
      <c r="X129" s="89"/>
    </row>
    <row r="130" spans="1:24" s="25" customFormat="1" ht="21.95" customHeight="1" thickBot="1" x14ac:dyDescent="0.25">
      <c r="A130" s="178"/>
      <c r="B130" s="178"/>
      <c r="C130" s="179"/>
      <c r="D130" s="180"/>
      <c r="E130" s="180"/>
      <c r="F130" s="95">
        <v>230</v>
      </c>
      <c r="G130" s="44" t="s">
        <v>144</v>
      </c>
      <c r="H130" s="63"/>
      <c r="I130" s="63"/>
      <c r="J130" s="63"/>
      <c r="K130" s="63"/>
      <c r="L130" s="63"/>
      <c r="M130" s="63"/>
      <c r="N130" s="63"/>
      <c r="O130" s="63"/>
      <c r="P130" s="63">
        <v>70000</v>
      </c>
      <c r="Q130" s="63"/>
      <c r="R130" s="63"/>
      <c r="S130" s="63"/>
      <c r="T130" s="94">
        <f t="shared" si="9"/>
        <v>70000</v>
      </c>
      <c r="U130" s="94"/>
      <c r="V130" s="181"/>
      <c r="X130" s="89"/>
    </row>
    <row r="131" spans="1:24" s="5" customFormat="1" ht="21.95" customHeight="1" x14ac:dyDescent="0.2">
      <c r="A131" s="170">
        <v>42</v>
      </c>
      <c r="B131" s="170">
        <v>10000</v>
      </c>
      <c r="C131" s="172">
        <v>3602483</v>
      </c>
      <c r="D131" s="174" t="s">
        <v>77</v>
      </c>
      <c r="E131" s="174" t="s">
        <v>30</v>
      </c>
      <c r="F131" s="21">
        <v>144</v>
      </c>
      <c r="G131" s="24" t="s">
        <v>25</v>
      </c>
      <c r="H131" s="58">
        <v>2250025</v>
      </c>
      <c r="I131" s="58">
        <v>2250025</v>
      </c>
      <c r="J131" s="58">
        <v>2250025</v>
      </c>
      <c r="K131" s="58">
        <v>2250025</v>
      </c>
      <c r="L131" s="58">
        <v>2250025</v>
      </c>
      <c r="M131" s="58">
        <v>150001</v>
      </c>
      <c r="N131" s="58">
        <v>3250025</v>
      </c>
      <c r="O131" s="58">
        <v>3250025</v>
      </c>
      <c r="P131" s="58">
        <v>3250025</v>
      </c>
      <c r="Q131" s="58">
        <v>3250025</v>
      </c>
      <c r="R131" s="58">
        <v>3250025</v>
      </c>
      <c r="S131" s="48">
        <v>3250025</v>
      </c>
      <c r="T131" s="53">
        <f t="shared" si="9"/>
        <v>30900276</v>
      </c>
      <c r="U131" s="53">
        <v>2876025</v>
      </c>
      <c r="V131" s="176">
        <f>SUM(T131:U133)</f>
        <v>41750870</v>
      </c>
      <c r="X131" s="31"/>
    </row>
    <row r="132" spans="1:24" s="5" customFormat="1" ht="21.95" customHeight="1" thickBot="1" x14ac:dyDescent="0.25">
      <c r="A132" s="171"/>
      <c r="B132" s="171"/>
      <c r="C132" s="173"/>
      <c r="D132" s="175"/>
      <c r="E132" s="175"/>
      <c r="F132" s="138">
        <v>134</v>
      </c>
      <c r="G132" s="76" t="s">
        <v>32</v>
      </c>
      <c r="H132" s="66">
        <v>371254</v>
      </c>
      <c r="I132" s="68">
        <v>371254</v>
      </c>
      <c r="J132" s="68">
        <v>371254</v>
      </c>
      <c r="K132" s="68">
        <v>371254</v>
      </c>
      <c r="L132" s="68">
        <v>371254</v>
      </c>
      <c r="M132" s="66">
        <v>24750</v>
      </c>
      <c r="N132" s="68">
        <v>536254</v>
      </c>
      <c r="O132" s="68">
        <v>536254</v>
      </c>
      <c r="P132" s="68">
        <v>536254</v>
      </c>
      <c r="Q132" s="68">
        <v>536254</v>
      </c>
      <c r="R132" s="68">
        <v>536254</v>
      </c>
      <c r="S132" s="68">
        <v>536254</v>
      </c>
      <c r="T132" s="123">
        <f t="shared" si="9"/>
        <v>5098544</v>
      </c>
      <c r="U132" s="69"/>
      <c r="V132" s="177"/>
      <c r="X132" s="31"/>
    </row>
    <row r="133" spans="1:24" s="136" customFormat="1" ht="21.95" customHeight="1" thickBot="1" x14ac:dyDescent="0.25">
      <c r="A133" s="171"/>
      <c r="B133" s="171"/>
      <c r="C133" s="173"/>
      <c r="D133" s="175"/>
      <c r="E133" s="175"/>
      <c r="F133" s="139">
        <v>144</v>
      </c>
      <c r="G133" s="70" t="s">
        <v>141</v>
      </c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>
        <v>2876025</v>
      </c>
      <c r="T133" s="135">
        <f t="shared" si="9"/>
        <v>2876025</v>
      </c>
      <c r="U133" s="135"/>
      <c r="V133" s="177"/>
      <c r="X133" s="137"/>
    </row>
    <row r="134" spans="1:24" s="5" customFormat="1" ht="21.95" customHeight="1" x14ac:dyDescent="0.2">
      <c r="A134" s="170">
        <v>43</v>
      </c>
      <c r="B134" s="170">
        <v>10000</v>
      </c>
      <c r="C134" s="172">
        <v>4022497</v>
      </c>
      <c r="D134" s="174" t="s">
        <v>78</v>
      </c>
      <c r="E134" s="174" t="s">
        <v>30</v>
      </c>
      <c r="F134" s="20">
        <v>144</v>
      </c>
      <c r="G134" s="24" t="s">
        <v>25</v>
      </c>
      <c r="H134" s="58">
        <v>2250025</v>
      </c>
      <c r="I134" s="58">
        <v>2250025</v>
      </c>
      <c r="J134" s="58">
        <v>2250025</v>
      </c>
      <c r="K134" s="58">
        <v>2250025</v>
      </c>
      <c r="L134" s="58">
        <v>2250025</v>
      </c>
      <c r="M134" s="58">
        <v>2250025</v>
      </c>
      <c r="N134" s="58">
        <v>2250025</v>
      </c>
      <c r="O134" s="58">
        <v>2250025</v>
      </c>
      <c r="P134" s="58">
        <v>2250025</v>
      </c>
      <c r="Q134" s="58">
        <v>2250025</v>
      </c>
      <c r="R134" s="58">
        <v>2250025</v>
      </c>
      <c r="S134" s="58">
        <v>2250025</v>
      </c>
      <c r="T134" s="53">
        <f t="shared" ref="T134:T141" si="10">SUM(H134:S134)</f>
        <v>27000300</v>
      </c>
      <c r="U134" s="53">
        <f>T134/12</f>
        <v>2250025</v>
      </c>
      <c r="V134" s="176">
        <f>SUM(T134:U138)</f>
        <v>39323217</v>
      </c>
      <c r="X134" s="31"/>
    </row>
    <row r="135" spans="1:24" s="5" customFormat="1" ht="21.95" customHeight="1" x14ac:dyDescent="0.2">
      <c r="A135" s="171"/>
      <c r="B135" s="171"/>
      <c r="C135" s="173"/>
      <c r="D135" s="175"/>
      <c r="E135" s="175"/>
      <c r="F135" s="23">
        <v>134</v>
      </c>
      <c r="G135" s="24" t="s">
        <v>32</v>
      </c>
      <c r="H135" s="61">
        <v>371254</v>
      </c>
      <c r="I135" s="58">
        <v>371254</v>
      </c>
      <c r="J135" s="58">
        <v>371254</v>
      </c>
      <c r="K135" s="58">
        <v>371254</v>
      </c>
      <c r="L135" s="58">
        <v>371254</v>
      </c>
      <c r="M135" s="58">
        <v>371254</v>
      </c>
      <c r="N135" s="58">
        <v>371254</v>
      </c>
      <c r="O135" s="58">
        <v>371254</v>
      </c>
      <c r="P135" s="58">
        <v>371254</v>
      </c>
      <c r="Q135" s="58">
        <v>371254</v>
      </c>
      <c r="R135" s="58">
        <v>371254</v>
      </c>
      <c r="S135" s="58">
        <v>371254</v>
      </c>
      <c r="T135" s="53">
        <f t="shared" si="10"/>
        <v>4455048</v>
      </c>
      <c r="U135" s="49"/>
      <c r="V135" s="177"/>
      <c r="X135" s="31"/>
    </row>
    <row r="136" spans="1:24" s="5" customFormat="1" ht="21.95" customHeight="1" x14ac:dyDescent="0.2">
      <c r="A136" s="171"/>
      <c r="B136" s="171"/>
      <c r="C136" s="173"/>
      <c r="D136" s="175"/>
      <c r="E136" s="175"/>
      <c r="F136" s="23">
        <v>133</v>
      </c>
      <c r="G136" s="24" t="s">
        <v>33</v>
      </c>
      <c r="H136" s="55"/>
      <c r="I136" s="48"/>
      <c r="J136" s="48"/>
      <c r="K136" s="48"/>
      <c r="L136" s="48"/>
      <c r="M136" s="48"/>
      <c r="N136" s="48">
        <v>428760</v>
      </c>
      <c r="O136" s="48">
        <v>428760</v>
      </c>
      <c r="P136" s="48">
        <v>242565</v>
      </c>
      <c r="Q136" s="58">
        <v>732893</v>
      </c>
      <c r="R136" s="58">
        <v>304345</v>
      </c>
      <c r="S136" s="64">
        <v>265021</v>
      </c>
      <c r="T136" s="53">
        <f t="shared" si="10"/>
        <v>2402344</v>
      </c>
      <c r="U136" s="49"/>
      <c r="V136" s="177"/>
      <c r="X136" s="31"/>
    </row>
    <row r="137" spans="1:24" s="25" customFormat="1" ht="21.95" customHeight="1" x14ac:dyDescent="0.2">
      <c r="A137" s="171"/>
      <c r="B137" s="171"/>
      <c r="C137" s="173"/>
      <c r="D137" s="175"/>
      <c r="E137" s="175"/>
      <c r="F137" s="23">
        <v>144</v>
      </c>
      <c r="G137" s="24" t="s">
        <v>141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>
        <v>2250025</v>
      </c>
      <c r="T137" s="90">
        <f t="shared" si="10"/>
        <v>2250025</v>
      </c>
      <c r="U137" s="88"/>
      <c r="V137" s="177"/>
      <c r="X137" s="89"/>
    </row>
    <row r="138" spans="1:24" s="25" customFormat="1" ht="21.95" customHeight="1" thickBot="1" x14ac:dyDescent="0.25">
      <c r="A138" s="178"/>
      <c r="B138" s="178"/>
      <c r="C138" s="179"/>
      <c r="D138" s="180"/>
      <c r="E138" s="180"/>
      <c r="F138" s="95">
        <v>230</v>
      </c>
      <c r="G138" s="44" t="s">
        <v>144</v>
      </c>
      <c r="H138" s="63"/>
      <c r="I138" s="63"/>
      <c r="J138" s="63"/>
      <c r="K138" s="63"/>
      <c r="L138" s="63"/>
      <c r="M138" s="63"/>
      <c r="N138" s="63">
        <v>564925</v>
      </c>
      <c r="O138" s="63">
        <v>400550</v>
      </c>
      <c r="P138" s="63"/>
      <c r="Q138" s="63"/>
      <c r="R138" s="63"/>
      <c r="S138" s="63"/>
      <c r="T138" s="94">
        <f t="shared" si="10"/>
        <v>965475</v>
      </c>
      <c r="U138" s="94"/>
      <c r="V138" s="181"/>
      <c r="X138" s="89"/>
    </row>
    <row r="139" spans="1:24" s="5" customFormat="1" ht="21.95" customHeight="1" x14ac:dyDescent="0.2">
      <c r="A139" s="170">
        <v>44</v>
      </c>
      <c r="B139" s="170">
        <v>10000</v>
      </c>
      <c r="C139" s="172">
        <v>4073186</v>
      </c>
      <c r="D139" s="174" t="s">
        <v>79</v>
      </c>
      <c r="E139" s="174" t="s">
        <v>30</v>
      </c>
      <c r="F139" s="21">
        <v>144</v>
      </c>
      <c r="G139" s="24" t="s">
        <v>25</v>
      </c>
      <c r="H139" s="58">
        <v>2041123</v>
      </c>
      <c r="I139" s="58">
        <v>2041123</v>
      </c>
      <c r="J139" s="58">
        <v>2041123</v>
      </c>
      <c r="K139" s="58">
        <v>2041123</v>
      </c>
      <c r="L139" s="58">
        <v>2041123</v>
      </c>
      <c r="M139" s="58">
        <v>2041123</v>
      </c>
      <c r="N139" s="58">
        <v>2041123</v>
      </c>
      <c r="O139" s="58">
        <v>2041123</v>
      </c>
      <c r="P139" s="58">
        <v>2041123</v>
      </c>
      <c r="Q139" s="58">
        <v>2041123</v>
      </c>
      <c r="R139" s="58">
        <v>2041123</v>
      </c>
      <c r="S139" s="48">
        <v>2041123</v>
      </c>
      <c r="T139" s="53">
        <f t="shared" si="10"/>
        <v>24493476</v>
      </c>
      <c r="U139" s="53">
        <f>T139/12</f>
        <v>2041123</v>
      </c>
      <c r="V139" s="176">
        <f>SUM(T139:U141)</f>
        <v>32617142</v>
      </c>
      <c r="X139" s="31"/>
    </row>
    <row r="140" spans="1:24" s="5" customFormat="1" ht="21.95" customHeight="1" thickBot="1" x14ac:dyDescent="0.25">
      <c r="A140" s="171"/>
      <c r="B140" s="171"/>
      <c r="C140" s="173"/>
      <c r="D140" s="175"/>
      <c r="E140" s="175"/>
      <c r="F140" s="138">
        <v>134</v>
      </c>
      <c r="G140" s="76" t="s">
        <v>32</v>
      </c>
      <c r="H140" s="66">
        <v>336785</v>
      </c>
      <c r="I140" s="68">
        <v>336785</v>
      </c>
      <c r="J140" s="68">
        <v>336785</v>
      </c>
      <c r="K140" s="68">
        <v>336785</v>
      </c>
      <c r="L140" s="68">
        <v>336785</v>
      </c>
      <c r="M140" s="68">
        <v>336785</v>
      </c>
      <c r="N140" s="68">
        <v>336785</v>
      </c>
      <c r="O140" s="68">
        <v>336785</v>
      </c>
      <c r="P140" s="68">
        <v>336785</v>
      </c>
      <c r="Q140" s="68">
        <v>336785</v>
      </c>
      <c r="R140" s="68">
        <v>336785</v>
      </c>
      <c r="S140" s="68">
        <v>336785</v>
      </c>
      <c r="T140" s="123">
        <f t="shared" si="10"/>
        <v>4041420</v>
      </c>
      <c r="U140" s="69"/>
      <c r="V140" s="177"/>
      <c r="X140" s="31"/>
    </row>
    <row r="141" spans="1:24" s="136" customFormat="1" ht="21.95" customHeight="1" thickBot="1" x14ac:dyDescent="0.25">
      <c r="A141" s="171"/>
      <c r="B141" s="171"/>
      <c r="C141" s="173"/>
      <c r="D141" s="175"/>
      <c r="E141" s="175"/>
      <c r="F141" s="139">
        <v>144</v>
      </c>
      <c r="G141" s="70" t="s">
        <v>141</v>
      </c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>
        <v>2041123</v>
      </c>
      <c r="T141" s="135">
        <f t="shared" si="10"/>
        <v>2041123</v>
      </c>
      <c r="U141" s="135"/>
      <c r="V141" s="177"/>
      <c r="X141" s="137"/>
    </row>
    <row r="142" spans="1:24" s="25" customFormat="1" ht="21.95" customHeight="1" thickBot="1" x14ac:dyDescent="0.25">
      <c r="A142" s="168">
        <v>45</v>
      </c>
      <c r="B142" s="146">
        <v>10000</v>
      </c>
      <c r="C142" s="169">
        <v>1923229</v>
      </c>
      <c r="D142" s="166" t="s">
        <v>80</v>
      </c>
      <c r="E142" s="167" t="s">
        <v>30</v>
      </c>
      <c r="F142" s="23">
        <v>144</v>
      </c>
      <c r="G142" s="24" t="s">
        <v>81</v>
      </c>
      <c r="H142" s="61">
        <v>3929014</v>
      </c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90">
        <f>SUM(H142:S142)</f>
        <v>3929014</v>
      </c>
      <c r="U142" s="90"/>
      <c r="V142" s="100">
        <f>SUM(T142:U142)</f>
        <v>3929014</v>
      </c>
      <c r="X142" s="89"/>
    </row>
    <row r="143" spans="1:24" s="136" customFormat="1" ht="21.95" customHeight="1" thickBot="1" x14ac:dyDescent="0.25">
      <c r="A143" s="146">
        <v>46</v>
      </c>
      <c r="B143" s="147">
        <v>10000</v>
      </c>
      <c r="C143" s="148">
        <v>5168953</v>
      </c>
      <c r="D143" s="99" t="s">
        <v>82</v>
      </c>
      <c r="E143" s="99" t="s">
        <v>30</v>
      </c>
      <c r="F143" s="139">
        <v>144</v>
      </c>
      <c r="G143" s="70" t="s">
        <v>81</v>
      </c>
      <c r="H143" s="134">
        <v>2700000</v>
      </c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5">
        <f>SUM(H143:S143)</f>
        <v>2700000</v>
      </c>
      <c r="U143" s="135"/>
      <c r="V143" s="148">
        <f>SUM(T143:U143)</f>
        <v>2700000</v>
      </c>
      <c r="X143" s="137"/>
    </row>
    <row r="144" spans="1:24" s="5" customFormat="1" ht="21.95" customHeight="1" x14ac:dyDescent="0.2">
      <c r="A144" s="170">
        <v>47</v>
      </c>
      <c r="B144" s="170">
        <v>10000</v>
      </c>
      <c r="C144" s="172">
        <v>1923218</v>
      </c>
      <c r="D144" s="174" t="s">
        <v>83</v>
      </c>
      <c r="E144" s="174" t="s">
        <v>30</v>
      </c>
      <c r="F144" s="20">
        <v>144</v>
      </c>
      <c r="G144" s="24" t="s">
        <v>25</v>
      </c>
      <c r="H144" s="58">
        <v>936496</v>
      </c>
      <c r="I144" s="58">
        <v>936496</v>
      </c>
      <c r="J144" s="58">
        <v>936496</v>
      </c>
      <c r="K144" s="58">
        <v>936496</v>
      </c>
      <c r="L144" s="58">
        <v>936496</v>
      </c>
      <c r="M144" s="58">
        <v>936496</v>
      </c>
      <c r="N144" s="58">
        <v>936496</v>
      </c>
      <c r="O144" s="58">
        <v>936496</v>
      </c>
      <c r="P144" s="58">
        <v>936496</v>
      </c>
      <c r="Q144" s="58">
        <v>936496</v>
      </c>
      <c r="R144" s="58">
        <v>936496</v>
      </c>
      <c r="S144" s="58">
        <v>936496</v>
      </c>
      <c r="T144" s="53">
        <f>SUM(H144:S144)</f>
        <v>11237952</v>
      </c>
      <c r="U144" s="53">
        <f>T144/12</f>
        <v>936496</v>
      </c>
      <c r="V144" s="176">
        <f>SUM(T144:U145)</f>
        <v>13110944</v>
      </c>
      <c r="X144" s="31"/>
    </row>
    <row r="145" spans="1:24" s="25" customFormat="1" ht="21.95" customHeight="1" thickBot="1" x14ac:dyDescent="0.25">
      <c r="A145" s="171"/>
      <c r="B145" s="171"/>
      <c r="C145" s="173"/>
      <c r="D145" s="175"/>
      <c r="E145" s="175"/>
      <c r="F145" s="23">
        <v>144</v>
      </c>
      <c r="G145" s="24" t="s">
        <v>141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>
        <v>936496</v>
      </c>
      <c r="T145" s="90">
        <f>SUM(H145:S145)</f>
        <v>936496</v>
      </c>
      <c r="U145" s="88"/>
      <c r="V145" s="177"/>
      <c r="X145" s="89"/>
    </row>
    <row r="146" spans="1:24" s="5" customFormat="1" ht="21.95" customHeight="1" x14ac:dyDescent="0.2">
      <c r="A146" s="170">
        <v>48</v>
      </c>
      <c r="B146" s="170">
        <v>10000</v>
      </c>
      <c r="C146" s="172">
        <v>2249967</v>
      </c>
      <c r="D146" s="174" t="s">
        <v>84</v>
      </c>
      <c r="E146" s="174" t="s">
        <v>30</v>
      </c>
      <c r="F146" s="21">
        <v>144</v>
      </c>
      <c r="G146" s="24" t="s">
        <v>25</v>
      </c>
      <c r="H146" s="58">
        <v>2385495</v>
      </c>
      <c r="I146" s="58">
        <v>2385495</v>
      </c>
      <c r="J146" s="58">
        <v>2385495</v>
      </c>
      <c r="K146" s="58">
        <v>2385495</v>
      </c>
      <c r="L146" s="58">
        <v>2385495</v>
      </c>
      <c r="M146" s="58">
        <v>2385495</v>
      </c>
      <c r="N146" s="58">
        <v>2146945</v>
      </c>
      <c r="O146" s="58">
        <v>2146945</v>
      </c>
      <c r="P146" s="58">
        <v>2385495</v>
      </c>
      <c r="Q146" s="58">
        <v>2385495</v>
      </c>
      <c r="R146" s="58">
        <v>2385495</v>
      </c>
      <c r="S146" s="48">
        <v>2385495</v>
      </c>
      <c r="T146" s="53">
        <f t="shared" ref="T146:T152" si="11">SUM(H146:S146)</f>
        <v>28148840</v>
      </c>
      <c r="U146" s="53">
        <v>2385495</v>
      </c>
      <c r="V146" s="176">
        <f>SUM(T146:U148)</f>
        <v>37603752</v>
      </c>
      <c r="X146" s="31"/>
    </row>
    <row r="147" spans="1:24" s="5" customFormat="1" ht="21.95" customHeight="1" thickBot="1" x14ac:dyDescent="0.25">
      <c r="A147" s="171"/>
      <c r="B147" s="171"/>
      <c r="C147" s="173"/>
      <c r="D147" s="175"/>
      <c r="E147" s="175"/>
      <c r="F147" s="138">
        <v>134</v>
      </c>
      <c r="G147" s="76" t="s">
        <v>32</v>
      </c>
      <c r="H147" s="66">
        <v>393607</v>
      </c>
      <c r="I147" s="68">
        <v>393607</v>
      </c>
      <c r="J147" s="68">
        <v>393607</v>
      </c>
      <c r="K147" s="68">
        <v>393607</v>
      </c>
      <c r="L147" s="68">
        <v>393607</v>
      </c>
      <c r="M147" s="68">
        <v>393607</v>
      </c>
      <c r="N147" s="68">
        <v>354245</v>
      </c>
      <c r="O147" s="68">
        <v>393607</v>
      </c>
      <c r="P147" s="68">
        <v>393607</v>
      </c>
      <c r="Q147" s="68">
        <v>393607</v>
      </c>
      <c r="R147" s="68">
        <v>393607</v>
      </c>
      <c r="S147" s="68">
        <v>393607</v>
      </c>
      <c r="T147" s="123">
        <f t="shared" si="11"/>
        <v>4683922</v>
      </c>
      <c r="U147" s="69"/>
      <c r="V147" s="177"/>
      <c r="X147" s="31"/>
    </row>
    <row r="148" spans="1:24" s="136" customFormat="1" ht="21.95" customHeight="1" thickBot="1" x14ac:dyDescent="0.25">
      <c r="A148" s="171"/>
      <c r="B148" s="171"/>
      <c r="C148" s="173"/>
      <c r="D148" s="175"/>
      <c r="E148" s="175"/>
      <c r="F148" s="139">
        <v>144</v>
      </c>
      <c r="G148" s="70" t="s">
        <v>141</v>
      </c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>
        <v>2385495</v>
      </c>
      <c r="T148" s="135">
        <f t="shared" si="11"/>
        <v>2385495</v>
      </c>
      <c r="U148" s="135"/>
      <c r="V148" s="177"/>
      <c r="X148" s="137"/>
    </row>
    <row r="149" spans="1:24" s="142" customFormat="1" ht="21.95" customHeight="1" thickBot="1" x14ac:dyDescent="0.25">
      <c r="A149" s="127">
        <v>49</v>
      </c>
      <c r="B149" s="128">
        <v>10000</v>
      </c>
      <c r="C149" s="129">
        <v>888333</v>
      </c>
      <c r="D149" s="130" t="s">
        <v>85</v>
      </c>
      <c r="E149" s="130" t="s">
        <v>30</v>
      </c>
      <c r="F149" s="141">
        <v>144</v>
      </c>
      <c r="G149" s="70" t="s">
        <v>25</v>
      </c>
      <c r="H149" s="71">
        <v>1294378</v>
      </c>
      <c r="I149" s="71">
        <v>1294378</v>
      </c>
      <c r="J149" s="71">
        <v>1294378</v>
      </c>
      <c r="K149" s="71">
        <v>1294378</v>
      </c>
      <c r="L149" s="71">
        <v>1294378</v>
      </c>
      <c r="M149" s="71">
        <v>1294378</v>
      </c>
      <c r="N149" s="71"/>
      <c r="O149" s="71"/>
      <c r="P149" s="71"/>
      <c r="Q149" s="71"/>
      <c r="R149" s="71"/>
      <c r="S149" s="71"/>
      <c r="T149" s="72">
        <f t="shared" si="11"/>
        <v>7766268</v>
      </c>
      <c r="U149" s="72"/>
      <c r="V149" s="73">
        <f>SUM(T149:U149)</f>
        <v>7766268</v>
      </c>
      <c r="X149" s="143"/>
    </row>
    <row r="150" spans="1:24" s="5" customFormat="1" ht="21.95" customHeight="1" x14ac:dyDescent="0.2">
      <c r="A150" s="170">
        <v>50</v>
      </c>
      <c r="B150" s="170">
        <v>10000</v>
      </c>
      <c r="C150" s="172">
        <v>2420924</v>
      </c>
      <c r="D150" s="174" t="s">
        <v>86</v>
      </c>
      <c r="E150" s="174" t="s">
        <v>30</v>
      </c>
      <c r="F150" s="20">
        <v>144</v>
      </c>
      <c r="G150" s="24" t="s">
        <v>25</v>
      </c>
      <c r="H150" s="58">
        <v>810820</v>
      </c>
      <c r="I150" s="58">
        <v>810820</v>
      </c>
      <c r="J150" s="58">
        <v>810820</v>
      </c>
      <c r="K150" s="58">
        <v>810820</v>
      </c>
      <c r="L150" s="58">
        <v>810820</v>
      </c>
      <c r="M150" s="58">
        <v>810820</v>
      </c>
      <c r="N150" s="58">
        <v>810820</v>
      </c>
      <c r="O150" s="58">
        <v>810820</v>
      </c>
      <c r="P150" s="58">
        <v>810820</v>
      </c>
      <c r="Q150" s="58">
        <v>810820</v>
      </c>
      <c r="R150" s="58">
        <v>810920</v>
      </c>
      <c r="S150" s="58">
        <v>810820</v>
      </c>
      <c r="T150" s="53">
        <f t="shared" si="11"/>
        <v>9729940</v>
      </c>
      <c r="U150" s="53">
        <v>810820</v>
      </c>
      <c r="V150" s="176">
        <f>SUM(T150:U152)</f>
        <v>12236580</v>
      </c>
      <c r="X150" s="31"/>
    </row>
    <row r="151" spans="1:24" s="25" customFormat="1" ht="21.95" customHeight="1" thickBot="1" x14ac:dyDescent="0.25">
      <c r="A151" s="171"/>
      <c r="B151" s="171"/>
      <c r="C151" s="173"/>
      <c r="D151" s="175"/>
      <c r="E151" s="175"/>
      <c r="F151" s="138">
        <v>144</v>
      </c>
      <c r="G151" s="76" t="s">
        <v>141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>
        <v>810820</v>
      </c>
      <c r="T151" s="144">
        <f t="shared" si="11"/>
        <v>810820</v>
      </c>
      <c r="U151" s="145"/>
      <c r="V151" s="177"/>
      <c r="X151" s="89"/>
    </row>
    <row r="152" spans="1:24" s="142" customFormat="1" ht="21.95" customHeight="1" thickBot="1" x14ac:dyDescent="0.25">
      <c r="A152" s="171"/>
      <c r="B152" s="171"/>
      <c r="C152" s="173"/>
      <c r="D152" s="175"/>
      <c r="E152" s="175"/>
      <c r="F152" s="139">
        <v>123</v>
      </c>
      <c r="G152" s="70" t="s">
        <v>22</v>
      </c>
      <c r="H152" s="134"/>
      <c r="I152" s="156"/>
      <c r="J152" s="156"/>
      <c r="K152" s="156">
        <v>200000</v>
      </c>
      <c r="L152" s="156">
        <v>350000</v>
      </c>
      <c r="M152" s="156">
        <v>335000</v>
      </c>
      <c r="N152" s="156"/>
      <c r="O152" s="156"/>
      <c r="P152" s="156"/>
      <c r="Q152" s="156"/>
      <c r="R152" s="156"/>
      <c r="S152" s="156"/>
      <c r="T152" s="72">
        <f t="shared" si="11"/>
        <v>885000</v>
      </c>
      <c r="U152" s="72"/>
      <c r="V152" s="177"/>
      <c r="X152" s="143"/>
    </row>
    <row r="153" spans="1:24" s="5" customFormat="1" ht="21.95" customHeight="1" thickBot="1" x14ac:dyDescent="0.25">
      <c r="A153" s="170">
        <v>51</v>
      </c>
      <c r="B153" s="170">
        <v>10000</v>
      </c>
      <c r="C153" s="172">
        <v>1141550</v>
      </c>
      <c r="D153" s="174" t="s">
        <v>87</v>
      </c>
      <c r="E153" s="174" t="s">
        <v>30</v>
      </c>
      <c r="F153" s="18">
        <v>144</v>
      </c>
      <c r="G153" s="76" t="s">
        <v>25</v>
      </c>
      <c r="H153" s="68">
        <v>525000</v>
      </c>
      <c r="I153" s="68">
        <v>525000</v>
      </c>
      <c r="J153" s="68">
        <v>525000</v>
      </c>
      <c r="K153" s="68">
        <v>525000</v>
      </c>
      <c r="L153" s="68">
        <v>926651</v>
      </c>
      <c r="M153" s="68">
        <v>926651</v>
      </c>
      <c r="N153" s="68">
        <v>926651</v>
      </c>
      <c r="O153" s="68">
        <v>926651</v>
      </c>
      <c r="P153" s="68">
        <v>926651</v>
      </c>
      <c r="Q153" s="68">
        <v>926651</v>
      </c>
      <c r="R153" s="68">
        <v>926651</v>
      </c>
      <c r="S153" s="68">
        <v>926651</v>
      </c>
      <c r="T153" s="123">
        <f t="shared" ref="T153:T184" si="12">SUM(H153:S153)</f>
        <v>9513208</v>
      </c>
      <c r="U153" s="123">
        <v>759296</v>
      </c>
      <c r="V153" s="176">
        <f>SUM(T153:U154)</f>
        <v>11031800</v>
      </c>
      <c r="X153" s="31"/>
    </row>
    <row r="154" spans="1:24" s="136" customFormat="1" ht="21.95" customHeight="1" thickBot="1" x14ac:dyDescent="0.25">
      <c r="A154" s="171"/>
      <c r="B154" s="171"/>
      <c r="C154" s="173"/>
      <c r="D154" s="175"/>
      <c r="E154" s="175"/>
      <c r="F154" s="139">
        <v>144</v>
      </c>
      <c r="G154" s="70" t="s">
        <v>141</v>
      </c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>
        <v>759296</v>
      </c>
      <c r="T154" s="135">
        <f t="shared" si="12"/>
        <v>759296</v>
      </c>
      <c r="U154" s="135"/>
      <c r="V154" s="177"/>
      <c r="X154" s="137"/>
    </row>
    <row r="155" spans="1:24" s="5" customFormat="1" ht="21.95" customHeight="1" x14ac:dyDescent="0.2">
      <c r="A155" s="170">
        <v>52</v>
      </c>
      <c r="B155" s="170">
        <v>10000</v>
      </c>
      <c r="C155" s="172">
        <v>2840774</v>
      </c>
      <c r="D155" s="174" t="s">
        <v>88</v>
      </c>
      <c r="E155" s="174" t="s">
        <v>30</v>
      </c>
      <c r="F155" s="20">
        <v>144</v>
      </c>
      <c r="G155" s="24" t="s">
        <v>25</v>
      </c>
      <c r="H155" s="58">
        <v>2006779</v>
      </c>
      <c r="I155" s="58">
        <v>2006779</v>
      </c>
      <c r="J155" s="58">
        <v>2006779</v>
      </c>
      <c r="K155" s="58">
        <v>2006779</v>
      </c>
      <c r="L155" s="58">
        <v>2006779</v>
      </c>
      <c r="M155" s="58">
        <v>2006779</v>
      </c>
      <c r="N155" s="58">
        <v>2006779</v>
      </c>
      <c r="O155" s="58">
        <v>2006779</v>
      </c>
      <c r="P155" s="58">
        <v>2006779</v>
      </c>
      <c r="Q155" s="58">
        <v>2006779</v>
      </c>
      <c r="R155" s="58">
        <v>1806102</v>
      </c>
      <c r="S155" s="58">
        <v>2006779</v>
      </c>
      <c r="T155" s="53">
        <f t="shared" si="12"/>
        <v>23880671</v>
      </c>
      <c r="U155" s="53">
        <v>2006779</v>
      </c>
      <c r="V155" s="176">
        <f>SUM(T155:U157)</f>
        <v>31867657</v>
      </c>
      <c r="X155" s="31"/>
    </row>
    <row r="156" spans="1:24" s="5" customFormat="1" ht="21.95" customHeight="1" thickBot="1" x14ac:dyDescent="0.25">
      <c r="A156" s="171"/>
      <c r="B156" s="171"/>
      <c r="C156" s="173"/>
      <c r="D156" s="175"/>
      <c r="E156" s="175"/>
      <c r="F156" s="138">
        <v>134</v>
      </c>
      <c r="G156" s="76" t="s">
        <v>32</v>
      </c>
      <c r="H156" s="66">
        <v>331119</v>
      </c>
      <c r="I156" s="68">
        <v>331119</v>
      </c>
      <c r="J156" s="68">
        <v>331119</v>
      </c>
      <c r="K156" s="68">
        <v>331119</v>
      </c>
      <c r="L156" s="68">
        <v>331119</v>
      </c>
      <c r="M156" s="68">
        <v>331119</v>
      </c>
      <c r="N156" s="68">
        <v>331119</v>
      </c>
      <c r="O156" s="68">
        <v>331119</v>
      </c>
      <c r="P156" s="68">
        <v>331119</v>
      </c>
      <c r="Q156" s="68">
        <v>331119</v>
      </c>
      <c r="R156" s="68">
        <v>331119</v>
      </c>
      <c r="S156" s="68">
        <v>331119</v>
      </c>
      <c r="T156" s="123">
        <f t="shared" si="12"/>
        <v>3973428</v>
      </c>
      <c r="U156" s="69"/>
      <c r="V156" s="177"/>
      <c r="X156" s="31"/>
    </row>
    <row r="157" spans="1:24" s="136" customFormat="1" ht="21.95" customHeight="1" thickBot="1" x14ac:dyDescent="0.25">
      <c r="A157" s="171"/>
      <c r="B157" s="171"/>
      <c r="C157" s="173"/>
      <c r="D157" s="175"/>
      <c r="E157" s="175"/>
      <c r="F157" s="139">
        <v>144</v>
      </c>
      <c r="G157" s="70" t="s">
        <v>141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>
        <v>2006779</v>
      </c>
      <c r="T157" s="135">
        <f t="shared" si="12"/>
        <v>2006779</v>
      </c>
      <c r="U157" s="135"/>
      <c r="V157" s="177"/>
      <c r="X157" s="137"/>
    </row>
    <row r="158" spans="1:24" s="5" customFormat="1" ht="21.95" customHeight="1" x14ac:dyDescent="0.2">
      <c r="A158" s="170">
        <v>53</v>
      </c>
      <c r="B158" s="170">
        <v>10000</v>
      </c>
      <c r="C158" s="172">
        <v>4073231</v>
      </c>
      <c r="D158" s="174" t="s">
        <v>89</v>
      </c>
      <c r="E158" s="174" t="s">
        <v>30</v>
      </c>
      <c r="F158" s="20">
        <v>144</v>
      </c>
      <c r="G158" s="24" t="s">
        <v>25</v>
      </c>
      <c r="H158" s="58">
        <v>1285912</v>
      </c>
      <c r="I158" s="58">
        <v>1285912</v>
      </c>
      <c r="J158" s="58">
        <v>1413090</v>
      </c>
      <c r="K158" s="58">
        <v>1413090</v>
      </c>
      <c r="L158" s="58">
        <v>1413090</v>
      </c>
      <c r="M158" s="58">
        <v>1413090</v>
      </c>
      <c r="N158" s="58">
        <v>329721</v>
      </c>
      <c r="O158" s="58">
        <v>329721</v>
      </c>
      <c r="P158" s="58" t="s">
        <v>76</v>
      </c>
      <c r="Q158" s="58" t="s">
        <v>76</v>
      </c>
      <c r="R158" s="58">
        <v>1224678</v>
      </c>
      <c r="S158" s="58">
        <v>1413090</v>
      </c>
      <c r="T158" s="53">
        <f t="shared" si="12"/>
        <v>11521394</v>
      </c>
      <c r="U158" s="53">
        <v>1413060</v>
      </c>
      <c r="V158" s="176">
        <f>SUM(T158:U160)</f>
        <v>16321602</v>
      </c>
      <c r="X158" s="31"/>
    </row>
    <row r="159" spans="1:24" s="5" customFormat="1" ht="21.95" customHeight="1" thickBot="1" x14ac:dyDescent="0.25">
      <c r="A159" s="171"/>
      <c r="B159" s="171"/>
      <c r="C159" s="173"/>
      <c r="D159" s="175"/>
      <c r="E159" s="175"/>
      <c r="F159" s="138">
        <v>134</v>
      </c>
      <c r="G159" s="76" t="s">
        <v>32</v>
      </c>
      <c r="H159" s="66">
        <v>233160</v>
      </c>
      <c r="I159" s="68">
        <v>233160</v>
      </c>
      <c r="J159" s="68">
        <v>233160</v>
      </c>
      <c r="K159" s="68">
        <v>233160</v>
      </c>
      <c r="L159" s="68">
        <v>233160</v>
      </c>
      <c r="M159" s="68">
        <v>233160</v>
      </c>
      <c r="N159" s="68">
        <v>54404</v>
      </c>
      <c r="O159" s="68">
        <v>54404</v>
      </c>
      <c r="P159" s="68" t="s">
        <v>76</v>
      </c>
      <c r="Q159" s="68" t="s">
        <v>76</v>
      </c>
      <c r="R159" s="68">
        <v>233160</v>
      </c>
      <c r="S159" s="68">
        <v>233160</v>
      </c>
      <c r="T159" s="123">
        <f t="shared" si="12"/>
        <v>1974088</v>
      </c>
      <c r="U159" s="69"/>
      <c r="V159" s="177"/>
      <c r="X159" s="31"/>
    </row>
    <row r="160" spans="1:24" s="136" customFormat="1" ht="21.95" customHeight="1" thickBot="1" x14ac:dyDescent="0.25">
      <c r="A160" s="171"/>
      <c r="B160" s="171"/>
      <c r="C160" s="173"/>
      <c r="D160" s="175"/>
      <c r="E160" s="175"/>
      <c r="F160" s="139">
        <v>144</v>
      </c>
      <c r="G160" s="70" t="s">
        <v>141</v>
      </c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>
        <v>1413060</v>
      </c>
      <c r="T160" s="135">
        <f t="shared" si="12"/>
        <v>1413060</v>
      </c>
      <c r="U160" s="135"/>
      <c r="V160" s="177"/>
      <c r="X160" s="137"/>
    </row>
    <row r="161" spans="1:24" s="5" customFormat="1" ht="21.95" customHeight="1" thickBot="1" x14ac:dyDescent="0.25">
      <c r="A161" s="170">
        <v>54</v>
      </c>
      <c r="B161" s="170">
        <v>10000</v>
      </c>
      <c r="C161" s="172">
        <v>1923238</v>
      </c>
      <c r="D161" s="174" t="s">
        <v>90</v>
      </c>
      <c r="E161" s="174" t="s">
        <v>30</v>
      </c>
      <c r="F161" s="18">
        <v>144</v>
      </c>
      <c r="G161" s="76" t="s">
        <v>25</v>
      </c>
      <c r="H161" s="68">
        <v>735819</v>
      </c>
      <c r="I161" s="68">
        <v>735819</v>
      </c>
      <c r="J161" s="68">
        <v>735819</v>
      </c>
      <c r="K161" s="68">
        <v>735819</v>
      </c>
      <c r="L161" s="68">
        <v>735819</v>
      </c>
      <c r="M161" s="68">
        <v>735819</v>
      </c>
      <c r="N161" s="68">
        <v>735819</v>
      </c>
      <c r="O161" s="68">
        <v>735819</v>
      </c>
      <c r="P161" s="68">
        <v>735819</v>
      </c>
      <c r="Q161" s="68">
        <v>735819</v>
      </c>
      <c r="R161" s="68">
        <v>735819</v>
      </c>
      <c r="S161" s="68">
        <v>735819</v>
      </c>
      <c r="T161" s="123">
        <f t="shared" si="12"/>
        <v>8829828</v>
      </c>
      <c r="U161" s="123">
        <f>T161/12</f>
        <v>735819</v>
      </c>
      <c r="V161" s="176">
        <f>SUM(T161:U162)</f>
        <v>10301466</v>
      </c>
      <c r="X161" s="31"/>
    </row>
    <row r="162" spans="1:24" s="136" customFormat="1" ht="21.95" customHeight="1" thickBot="1" x14ac:dyDescent="0.25">
      <c r="A162" s="171"/>
      <c r="B162" s="171"/>
      <c r="C162" s="173"/>
      <c r="D162" s="175"/>
      <c r="E162" s="175"/>
      <c r="F162" s="139">
        <v>144</v>
      </c>
      <c r="G162" s="70" t="s">
        <v>141</v>
      </c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>
        <v>735819</v>
      </c>
      <c r="T162" s="135">
        <f t="shared" si="12"/>
        <v>735819</v>
      </c>
      <c r="U162" s="135"/>
      <c r="V162" s="177"/>
      <c r="X162" s="137"/>
    </row>
    <row r="163" spans="1:24" s="5" customFormat="1" ht="21.95" customHeight="1" x14ac:dyDescent="0.2">
      <c r="A163" s="170">
        <v>55</v>
      </c>
      <c r="B163" s="170">
        <v>10000</v>
      </c>
      <c r="C163" s="172">
        <v>5578548</v>
      </c>
      <c r="D163" s="174" t="s">
        <v>91</v>
      </c>
      <c r="E163" s="174" t="s">
        <v>30</v>
      </c>
      <c r="F163" s="20">
        <v>144</v>
      </c>
      <c r="G163" s="24" t="s">
        <v>25</v>
      </c>
      <c r="H163" s="58">
        <v>3512290</v>
      </c>
      <c r="I163" s="58">
        <v>3955868</v>
      </c>
      <c r="J163" s="58">
        <v>3544548</v>
      </c>
      <c r="K163" s="58">
        <v>1329748</v>
      </c>
      <c r="L163" s="58">
        <v>2500428</v>
      </c>
      <c r="M163" s="58">
        <v>4161528</v>
      </c>
      <c r="N163" s="58">
        <v>3567148</v>
      </c>
      <c r="O163" s="58">
        <v>3567148</v>
      </c>
      <c r="P163" s="58">
        <v>3431548</v>
      </c>
      <c r="Q163" s="58">
        <v>2561448</v>
      </c>
      <c r="R163" s="58">
        <v>3323068</v>
      </c>
      <c r="S163" s="58">
        <v>3607828</v>
      </c>
      <c r="T163" s="53">
        <f t="shared" si="12"/>
        <v>39062598</v>
      </c>
      <c r="U163" s="53">
        <v>2901638</v>
      </c>
      <c r="V163" s="176">
        <f>SUM(T163:U165)</f>
        <v>47663794</v>
      </c>
      <c r="X163" s="31"/>
    </row>
    <row r="164" spans="1:24" s="5" customFormat="1" ht="21.95" customHeight="1" thickBot="1" x14ac:dyDescent="0.25">
      <c r="A164" s="171"/>
      <c r="B164" s="171"/>
      <c r="C164" s="173"/>
      <c r="D164" s="175"/>
      <c r="E164" s="175"/>
      <c r="F164" s="138">
        <v>134</v>
      </c>
      <c r="G164" s="76" t="s">
        <v>32</v>
      </c>
      <c r="H164" s="66">
        <v>233160</v>
      </c>
      <c r="I164" s="68">
        <v>233160</v>
      </c>
      <c r="J164" s="68">
        <v>233160</v>
      </c>
      <c r="K164" s="68">
        <v>233160</v>
      </c>
      <c r="L164" s="68">
        <v>233160</v>
      </c>
      <c r="M164" s="68">
        <v>233160</v>
      </c>
      <c r="N164" s="68">
        <v>233160</v>
      </c>
      <c r="O164" s="68">
        <v>233160</v>
      </c>
      <c r="P164" s="68">
        <v>233160</v>
      </c>
      <c r="Q164" s="68">
        <v>233160</v>
      </c>
      <c r="R164" s="68">
        <v>233160</v>
      </c>
      <c r="S164" s="68">
        <v>233160</v>
      </c>
      <c r="T164" s="123">
        <f t="shared" si="12"/>
        <v>2797920</v>
      </c>
      <c r="U164" s="69"/>
      <c r="V164" s="177"/>
      <c r="X164" s="31"/>
    </row>
    <row r="165" spans="1:24" s="136" customFormat="1" ht="21.95" customHeight="1" thickBot="1" x14ac:dyDescent="0.25">
      <c r="A165" s="171"/>
      <c r="B165" s="171"/>
      <c r="C165" s="173"/>
      <c r="D165" s="175"/>
      <c r="E165" s="175"/>
      <c r="F165" s="139">
        <v>144</v>
      </c>
      <c r="G165" s="70" t="s">
        <v>141</v>
      </c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>
        <v>2901638</v>
      </c>
      <c r="T165" s="135">
        <f t="shared" si="12"/>
        <v>2901638</v>
      </c>
      <c r="U165" s="135"/>
      <c r="V165" s="177"/>
      <c r="X165" s="137"/>
    </row>
    <row r="166" spans="1:24" s="5" customFormat="1" ht="21.95" customHeight="1" x14ac:dyDescent="0.2">
      <c r="A166" s="170">
        <v>56</v>
      </c>
      <c r="B166" s="170">
        <v>10000</v>
      </c>
      <c r="C166" s="172">
        <v>3256798</v>
      </c>
      <c r="D166" s="174" t="s">
        <v>92</v>
      </c>
      <c r="E166" s="174" t="s">
        <v>30</v>
      </c>
      <c r="F166" s="20">
        <v>144</v>
      </c>
      <c r="G166" s="24" t="s">
        <v>25</v>
      </c>
      <c r="H166" s="58">
        <v>1285912</v>
      </c>
      <c r="I166" s="58">
        <v>1285912</v>
      </c>
      <c r="J166" s="58">
        <v>1220396</v>
      </c>
      <c r="K166" s="58">
        <v>1413090</v>
      </c>
      <c r="L166" s="58">
        <v>1413090</v>
      </c>
      <c r="M166" s="58">
        <v>1413090</v>
      </c>
      <c r="N166" s="58">
        <v>1413090</v>
      </c>
      <c r="O166" s="58">
        <v>1413090</v>
      </c>
      <c r="P166" s="58">
        <v>1413090</v>
      </c>
      <c r="Q166" s="58">
        <v>1413090</v>
      </c>
      <c r="R166" s="58">
        <v>1413090</v>
      </c>
      <c r="S166" s="58">
        <v>1413090</v>
      </c>
      <c r="T166" s="53">
        <f t="shared" si="12"/>
        <v>16510030</v>
      </c>
      <c r="U166" s="53">
        <v>1413090</v>
      </c>
      <c r="V166" s="176">
        <f>SUM(T166:U168)</f>
        <v>22134130</v>
      </c>
      <c r="X166" s="31"/>
    </row>
    <row r="167" spans="1:24" s="5" customFormat="1" ht="21.95" customHeight="1" thickBot="1" x14ac:dyDescent="0.25">
      <c r="A167" s="171"/>
      <c r="B167" s="171"/>
      <c r="C167" s="173"/>
      <c r="D167" s="175"/>
      <c r="E167" s="175"/>
      <c r="F167" s="138">
        <v>134</v>
      </c>
      <c r="G167" s="76" t="s">
        <v>32</v>
      </c>
      <c r="H167" s="66">
        <v>233160</v>
      </c>
      <c r="I167" s="68">
        <v>233160</v>
      </c>
      <c r="J167" s="68">
        <v>233160</v>
      </c>
      <c r="K167" s="68">
        <v>233160</v>
      </c>
      <c r="L167" s="68">
        <v>233160</v>
      </c>
      <c r="M167" s="68">
        <v>233160</v>
      </c>
      <c r="N167" s="68">
        <v>233160</v>
      </c>
      <c r="O167" s="68">
        <v>233160</v>
      </c>
      <c r="P167" s="68">
        <v>233160</v>
      </c>
      <c r="Q167" s="68">
        <v>233160</v>
      </c>
      <c r="R167" s="68">
        <v>233160</v>
      </c>
      <c r="S167" s="68">
        <v>233160</v>
      </c>
      <c r="T167" s="123">
        <f t="shared" si="12"/>
        <v>2797920</v>
      </c>
      <c r="U167" s="69"/>
      <c r="V167" s="177"/>
      <c r="X167" s="31"/>
    </row>
    <row r="168" spans="1:24" s="136" customFormat="1" ht="21.95" customHeight="1" thickBot="1" x14ac:dyDescent="0.25">
      <c r="A168" s="171"/>
      <c r="B168" s="171"/>
      <c r="C168" s="173"/>
      <c r="D168" s="175"/>
      <c r="E168" s="175"/>
      <c r="F168" s="139">
        <v>144</v>
      </c>
      <c r="G168" s="70" t="s">
        <v>141</v>
      </c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>
        <v>1413090</v>
      </c>
      <c r="T168" s="135">
        <f t="shared" si="12"/>
        <v>1413090</v>
      </c>
      <c r="U168" s="135"/>
      <c r="V168" s="177"/>
      <c r="X168" s="137"/>
    </row>
    <row r="169" spans="1:24" s="5" customFormat="1" ht="21.95" customHeight="1" x14ac:dyDescent="0.2">
      <c r="A169" s="170">
        <v>57</v>
      </c>
      <c r="B169" s="170">
        <v>10000</v>
      </c>
      <c r="C169" s="172">
        <v>5083724</v>
      </c>
      <c r="D169" s="174" t="s">
        <v>93</v>
      </c>
      <c r="E169" s="174" t="s">
        <v>30</v>
      </c>
      <c r="F169" s="20">
        <v>144</v>
      </c>
      <c r="G169" s="24" t="s">
        <v>25</v>
      </c>
      <c r="H169" s="58">
        <v>2041123</v>
      </c>
      <c r="I169" s="58">
        <v>2041123</v>
      </c>
      <c r="J169" s="58">
        <v>2041123</v>
      </c>
      <c r="K169" s="58">
        <v>2041123</v>
      </c>
      <c r="L169" s="58">
        <v>2041123</v>
      </c>
      <c r="M169" s="58">
        <v>2041123</v>
      </c>
      <c r="N169" s="58">
        <v>2041123</v>
      </c>
      <c r="O169" s="58">
        <v>2041123</v>
      </c>
      <c r="P169" s="58">
        <v>2041123</v>
      </c>
      <c r="Q169" s="58">
        <v>1632898</v>
      </c>
      <c r="R169" s="58" t="s">
        <v>76</v>
      </c>
      <c r="S169" s="58" t="s">
        <v>76</v>
      </c>
      <c r="T169" s="53">
        <f t="shared" si="12"/>
        <v>20003005</v>
      </c>
      <c r="U169" s="53">
        <v>2041123</v>
      </c>
      <c r="V169" s="176">
        <f>SUM(T169:U171)</f>
        <v>27385744</v>
      </c>
      <c r="X169" s="31"/>
    </row>
    <row r="170" spans="1:24" s="5" customFormat="1" ht="21.95" customHeight="1" thickBot="1" x14ac:dyDescent="0.25">
      <c r="A170" s="171"/>
      <c r="B170" s="171"/>
      <c r="C170" s="173"/>
      <c r="D170" s="175"/>
      <c r="E170" s="175"/>
      <c r="F170" s="138">
        <v>134</v>
      </c>
      <c r="G170" s="76" t="s">
        <v>32</v>
      </c>
      <c r="H170" s="66">
        <v>336785</v>
      </c>
      <c r="I170" s="68">
        <v>336785</v>
      </c>
      <c r="J170" s="68">
        <v>336785</v>
      </c>
      <c r="K170" s="68">
        <v>336785</v>
      </c>
      <c r="L170" s="68">
        <v>336785</v>
      </c>
      <c r="M170" s="68">
        <v>336785</v>
      </c>
      <c r="N170" s="68">
        <v>336785</v>
      </c>
      <c r="O170" s="68">
        <v>336785</v>
      </c>
      <c r="P170" s="68">
        <v>336785</v>
      </c>
      <c r="Q170" s="68">
        <v>269428</v>
      </c>
      <c r="R170" s="68" t="s">
        <v>76</v>
      </c>
      <c r="S170" s="68" t="s">
        <v>76</v>
      </c>
      <c r="T170" s="123">
        <f t="shared" si="12"/>
        <v>3300493</v>
      </c>
      <c r="U170" s="69"/>
      <c r="V170" s="177"/>
      <c r="X170" s="31"/>
    </row>
    <row r="171" spans="1:24" s="136" customFormat="1" ht="21.95" customHeight="1" thickBot="1" x14ac:dyDescent="0.25">
      <c r="A171" s="171"/>
      <c r="B171" s="171"/>
      <c r="C171" s="173"/>
      <c r="D171" s="175"/>
      <c r="E171" s="175"/>
      <c r="F171" s="139">
        <v>144</v>
      </c>
      <c r="G171" s="70" t="s">
        <v>141</v>
      </c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>
        <v>2041123</v>
      </c>
      <c r="T171" s="135">
        <f t="shared" si="12"/>
        <v>2041123</v>
      </c>
      <c r="U171" s="135"/>
      <c r="V171" s="177"/>
      <c r="X171" s="137"/>
    </row>
    <row r="172" spans="1:24" s="5" customFormat="1" ht="21.95" customHeight="1" x14ac:dyDescent="0.2">
      <c r="A172" s="170">
        <v>58</v>
      </c>
      <c r="B172" s="170">
        <v>10000</v>
      </c>
      <c r="C172" s="172">
        <v>1094085</v>
      </c>
      <c r="D172" s="174" t="s">
        <v>94</v>
      </c>
      <c r="E172" s="174" t="s">
        <v>30</v>
      </c>
      <c r="F172" s="20">
        <v>144</v>
      </c>
      <c r="G172" s="24" t="s">
        <v>25</v>
      </c>
      <c r="H172" s="58">
        <v>2041123</v>
      </c>
      <c r="I172" s="58">
        <v>2041123</v>
      </c>
      <c r="J172" s="58">
        <v>2041123</v>
      </c>
      <c r="K172" s="58">
        <v>2041123</v>
      </c>
      <c r="L172" s="58">
        <v>1648599</v>
      </c>
      <c r="M172" s="58">
        <v>2041123</v>
      </c>
      <c r="N172" s="58">
        <v>2041123</v>
      </c>
      <c r="O172" s="58">
        <v>2041123</v>
      </c>
      <c r="P172" s="58">
        <v>2041123</v>
      </c>
      <c r="Q172" s="58">
        <v>2041123</v>
      </c>
      <c r="R172" s="58">
        <v>2041123</v>
      </c>
      <c r="S172" s="58">
        <v>2041123</v>
      </c>
      <c r="T172" s="53">
        <f t="shared" si="12"/>
        <v>24100952</v>
      </c>
      <c r="U172" s="53">
        <v>2041123</v>
      </c>
      <c r="V172" s="176">
        <f>SUM(T172:U174)</f>
        <v>32159851</v>
      </c>
      <c r="X172" s="31"/>
    </row>
    <row r="173" spans="1:24" s="5" customFormat="1" ht="21.95" customHeight="1" thickBot="1" x14ac:dyDescent="0.25">
      <c r="A173" s="171"/>
      <c r="B173" s="171"/>
      <c r="C173" s="173"/>
      <c r="D173" s="175"/>
      <c r="E173" s="175"/>
      <c r="F173" s="138">
        <v>134</v>
      </c>
      <c r="G173" s="76" t="s">
        <v>32</v>
      </c>
      <c r="H173" s="66">
        <v>336785</v>
      </c>
      <c r="I173" s="68">
        <v>336785</v>
      </c>
      <c r="J173" s="68">
        <v>336785</v>
      </c>
      <c r="K173" s="68">
        <v>336785</v>
      </c>
      <c r="L173" s="68">
        <v>272018</v>
      </c>
      <c r="M173" s="68">
        <v>336785</v>
      </c>
      <c r="N173" s="68">
        <v>336785</v>
      </c>
      <c r="O173" s="68">
        <v>336785</v>
      </c>
      <c r="P173" s="68">
        <v>336785</v>
      </c>
      <c r="Q173" s="68">
        <v>336785</v>
      </c>
      <c r="R173" s="68">
        <v>336785</v>
      </c>
      <c r="S173" s="68">
        <v>336785</v>
      </c>
      <c r="T173" s="123">
        <f t="shared" si="12"/>
        <v>3976653</v>
      </c>
      <c r="U173" s="69"/>
      <c r="V173" s="177"/>
      <c r="X173" s="31"/>
    </row>
    <row r="174" spans="1:24" s="136" customFormat="1" ht="21.95" customHeight="1" thickBot="1" x14ac:dyDescent="0.25">
      <c r="A174" s="171"/>
      <c r="B174" s="171"/>
      <c r="C174" s="173"/>
      <c r="D174" s="175"/>
      <c r="E174" s="175"/>
      <c r="F174" s="139">
        <v>144</v>
      </c>
      <c r="G174" s="70" t="s">
        <v>141</v>
      </c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>
        <v>2041123</v>
      </c>
      <c r="T174" s="135">
        <f t="shared" si="12"/>
        <v>2041123</v>
      </c>
      <c r="U174" s="135"/>
      <c r="V174" s="177"/>
      <c r="X174" s="137"/>
    </row>
    <row r="175" spans="1:24" s="5" customFormat="1" ht="21.95" customHeight="1" x14ac:dyDescent="0.2">
      <c r="A175" s="170">
        <v>59</v>
      </c>
      <c r="B175" s="170">
        <v>10000</v>
      </c>
      <c r="C175" s="172">
        <v>4604566</v>
      </c>
      <c r="D175" s="174" t="s">
        <v>95</v>
      </c>
      <c r="E175" s="174" t="s">
        <v>30</v>
      </c>
      <c r="F175" s="20">
        <v>144</v>
      </c>
      <c r="G175" s="24" t="s">
        <v>25</v>
      </c>
      <c r="H175" s="58">
        <v>2041123</v>
      </c>
      <c r="I175" s="58">
        <v>2041123</v>
      </c>
      <c r="J175" s="58">
        <v>2041123</v>
      </c>
      <c r="K175" s="58">
        <v>2041123</v>
      </c>
      <c r="L175" s="58">
        <v>2041123</v>
      </c>
      <c r="M175" s="58">
        <v>2041123</v>
      </c>
      <c r="N175" s="58">
        <v>2041123</v>
      </c>
      <c r="O175" s="58">
        <v>2041123</v>
      </c>
      <c r="P175" s="58">
        <v>2041123</v>
      </c>
      <c r="Q175" s="58">
        <v>2041123</v>
      </c>
      <c r="R175" s="58">
        <v>2041123</v>
      </c>
      <c r="S175" s="58">
        <v>2041123</v>
      </c>
      <c r="T175" s="53">
        <f t="shared" si="12"/>
        <v>24493476</v>
      </c>
      <c r="U175" s="53">
        <f>T175/12</f>
        <v>2041123</v>
      </c>
      <c r="V175" s="176">
        <f>SUM(T175:U179)</f>
        <v>33992256</v>
      </c>
      <c r="X175" s="31"/>
    </row>
    <row r="176" spans="1:24" s="5" customFormat="1" ht="21.95" customHeight="1" x14ac:dyDescent="0.2">
      <c r="A176" s="171"/>
      <c r="B176" s="171"/>
      <c r="C176" s="173"/>
      <c r="D176" s="175"/>
      <c r="E176" s="175"/>
      <c r="F176" s="23">
        <v>134</v>
      </c>
      <c r="G176" s="24" t="s">
        <v>32</v>
      </c>
      <c r="H176" s="61">
        <v>336785</v>
      </c>
      <c r="I176" s="58">
        <v>336785</v>
      </c>
      <c r="J176" s="58">
        <v>336785</v>
      </c>
      <c r="K176" s="58">
        <v>336785</v>
      </c>
      <c r="L176" s="58">
        <v>336785</v>
      </c>
      <c r="M176" s="58">
        <v>336785</v>
      </c>
      <c r="N176" s="58">
        <v>336785</v>
      </c>
      <c r="O176" s="58">
        <v>336785</v>
      </c>
      <c r="P176" s="58">
        <v>336785</v>
      </c>
      <c r="Q176" s="58">
        <v>336785</v>
      </c>
      <c r="R176" s="58">
        <v>336785</v>
      </c>
      <c r="S176" s="58">
        <v>336785</v>
      </c>
      <c r="T176" s="53">
        <f t="shared" si="12"/>
        <v>4041420</v>
      </c>
      <c r="U176" s="49"/>
      <c r="V176" s="177"/>
      <c r="X176" s="31"/>
    </row>
    <row r="177" spans="1:24" s="5" customFormat="1" ht="21.95" customHeight="1" x14ac:dyDescent="0.2">
      <c r="A177" s="171"/>
      <c r="B177" s="171"/>
      <c r="C177" s="173"/>
      <c r="D177" s="175"/>
      <c r="E177" s="175"/>
      <c r="F177" s="23">
        <v>133</v>
      </c>
      <c r="G177" s="24" t="s">
        <v>33</v>
      </c>
      <c r="H177" s="55">
        <v>237423</v>
      </c>
      <c r="I177" s="48">
        <v>89662</v>
      </c>
      <c r="J177" s="48">
        <v>85368</v>
      </c>
      <c r="K177" s="48">
        <v>55912</v>
      </c>
      <c r="L177" s="48"/>
      <c r="M177" s="48">
        <v>283237</v>
      </c>
      <c r="N177" s="48">
        <v>75950</v>
      </c>
      <c r="O177" s="48">
        <v>75950</v>
      </c>
      <c r="P177" s="48">
        <v>75862</v>
      </c>
      <c r="Q177" s="58">
        <v>58875</v>
      </c>
      <c r="R177" s="58"/>
      <c r="S177" s="64">
        <v>316875</v>
      </c>
      <c r="T177" s="53">
        <f t="shared" si="12"/>
        <v>1355114</v>
      </c>
      <c r="U177" s="49"/>
      <c r="V177" s="177"/>
      <c r="X177" s="31"/>
    </row>
    <row r="178" spans="1:24" s="25" customFormat="1" ht="21.95" customHeight="1" x14ac:dyDescent="0.2">
      <c r="A178" s="171"/>
      <c r="B178" s="171"/>
      <c r="C178" s="173"/>
      <c r="D178" s="175"/>
      <c r="E178" s="175"/>
      <c r="F178" s="23">
        <v>144</v>
      </c>
      <c r="G178" s="24" t="s">
        <v>141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>
        <v>2041123</v>
      </c>
      <c r="T178" s="90">
        <f t="shared" si="12"/>
        <v>2041123</v>
      </c>
      <c r="U178" s="88"/>
      <c r="V178" s="177"/>
      <c r="X178" s="89"/>
    </row>
    <row r="179" spans="1:24" s="25" customFormat="1" ht="21.95" customHeight="1" thickBot="1" x14ac:dyDescent="0.25">
      <c r="A179" s="171"/>
      <c r="B179" s="171"/>
      <c r="C179" s="173"/>
      <c r="D179" s="175"/>
      <c r="E179" s="175"/>
      <c r="F179" s="23">
        <v>230</v>
      </c>
      <c r="G179" s="24" t="s">
        <v>144</v>
      </c>
      <c r="H179" s="96"/>
      <c r="I179" s="55"/>
      <c r="J179" s="55"/>
      <c r="K179" s="55"/>
      <c r="L179" s="55">
        <v>20000</v>
      </c>
      <c r="M179" s="55"/>
      <c r="N179" s="55"/>
      <c r="O179" s="55"/>
      <c r="P179" s="55"/>
      <c r="Q179" s="55"/>
      <c r="R179" s="55"/>
      <c r="S179" s="55"/>
      <c r="T179" s="90">
        <f t="shared" si="12"/>
        <v>20000</v>
      </c>
      <c r="U179" s="88"/>
      <c r="V179" s="177"/>
      <c r="X179" s="89"/>
    </row>
    <row r="180" spans="1:24" s="5" customFormat="1" ht="21.95" customHeight="1" thickBot="1" x14ac:dyDescent="0.25">
      <c r="A180" s="170">
        <v>60</v>
      </c>
      <c r="B180" s="170">
        <v>10000</v>
      </c>
      <c r="C180" s="172">
        <v>5826490</v>
      </c>
      <c r="D180" s="174" t="s">
        <v>96</v>
      </c>
      <c r="E180" s="174" t="s">
        <v>30</v>
      </c>
      <c r="F180" s="150">
        <v>144</v>
      </c>
      <c r="G180" s="76" t="s">
        <v>25</v>
      </c>
      <c r="H180" s="68">
        <v>1285912</v>
      </c>
      <c r="I180" s="68">
        <v>1285912</v>
      </c>
      <c r="J180" s="68">
        <v>1413090</v>
      </c>
      <c r="K180" s="68">
        <v>1413090</v>
      </c>
      <c r="L180" s="68"/>
      <c r="M180" s="68"/>
      <c r="N180" s="68"/>
      <c r="O180" s="68"/>
      <c r="P180" s="68"/>
      <c r="Q180" s="68"/>
      <c r="R180" s="68"/>
      <c r="S180" s="75"/>
      <c r="T180" s="123">
        <f t="shared" si="12"/>
        <v>5398004</v>
      </c>
      <c r="U180" s="123"/>
      <c r="V180" s="176">
        <f>SUM(T180:U181)</f>
        <v>6330644</v>
      </c>
      <c r="X180" s="31"/>
    </row>
    <row r="181" spans="1:24" s="142" customFormat="1" ht="21.95" customHeight="1" thickBot="1" x14ac:dyDescent="0.25">
      <c r="A181" s="171"/>
      <c r="B181" s="171"/>
      <c r="C181" s="173"/>
      <c r="D181" s="175"/>
      <c r="E181" s="175"/>
      <c r="F181" s="139">
        <v>134</v>
      </c>
      <c r="G181" s="70" t="s">
        <v>32</v>
      </c>
      <c r="H181" s="134">
        <v>233160</v>
      </c>
      <c r="I181" s="71">
        <v>233160</v>
      </c>
      <c r="J181" s="71">
        <v>233160</v>
      </c>
      <c r="K181" s="71">
        <v>233160</v>
      </c>
      <c r="L181" s="71"/>
      <c r="M181" s="71"/>
      <c r="N181" s="71"/>
      <c r="O181" s="71"/>
      <c r="P181" s="71"/>
      <c r="Q181" s="71"/>
      <c r="R181" s="71"/>
      <c r="S181" s="71"/>
      <c r="T181" s="72">
        <f t="shared" si="12"/>
        <v>932640</v>
      </c>
      <c r="U181" s="72"/>
      <c r="V181" s="177"/>
      <c r="X181" s="143"/>
    </row>
    <row r="182" spans="1:24" s="5" customFormat="1" ht="21.95" customHeight="1" x14ac:dyDescent="0.2">
      <c r="A182" s="170">
        <v>61</v>
      </c>
      <c r="B182" s="170">
        <v>10000</v>
      </c>
      <c r="C182" s="172">
        <v>2937728</v>
      </c>
      <c r="D182" s="174" t="s">
        <v>97</v>
      </c>
      <c r="E182" s="174" t="s">
        <v>30</v>
      </c>
      <c r="F182" s="20">
        <v>144</v>
      </c>
      <c r="G182" s="24" t="s">
        <v>25</v>
      </c>
      <c r="H182" s="58">
        <v>2013620</v>
      </c>
      <c r="I182" s="58">
        <v>2013620</v>
      </c>
      <c r="J182" s="58">
        <v>2013620</v>
      </c>
      <c r="K182" s="58">
        <v>2013620</v>
      </c>
      <c r="L182" s="58">
        <v>2013620</v>
      </c>
      <c r="M182" s="58">
        <v>2013620</v>
      </c>
      <c r="N182" s="58">
        <v>2013620</v>
      </c>
      <c r="O182" s="58">
        <v>2013620</v>
      </c>
      <c r="P182" s="58">
        <v>2013620</v>
      </c>
      <c r="Q182" s="58">
        <v>2013620</v>
      </c>
      <c r="R182" s="58">
        <v>2013620</v>
      </c>
      <c r="S182" s="58">
        <v>2013620</v>
      </c>
      <c r="T182" s="53">
        <f t="shared" si="12"/>
        <v>24163440</v>
      </c>
      <c r="U182" s="53">
        <f>T182/12</f>
        <v>2013620</v>
      </c>
      <c r="V182" s="176">
        <f>SUM(T182:U186)</f>
        <v>32657644</v>
      </c>
      <c r="X182" s="31"/>
    </row>
    <row r="183" spans="1:24" s="5" customFormat="1" ht="21.95" customHeight="1" x14ac:dyDescent="0.2">
      <c r="A183" s="171"/>
      <c r="B183" s="171"/>
      <c r="C183" s="173"/>
      <c r="D183" s="175"/>
      <c r="E183" s="175"/>
      <c r="F183" s="23">
        <v>134</v>
      </c>
      <c r="G183" s="24" t="s">
        <v>32</v>
      </c>
      <c r="H183" s="61">
        <v>332247</v>
      </c>
      <c r="I183" s="58">
        <v>332247</v>
      </c>
      <c r="J183" s="58">
        <v>332247</v>
      </c>
      <c r="K183" s="58">
        <v>332247</v>
      </c>
      <c r="L183" s="58">
        <v>332247</v>
      </c>
      <c r="M183" s="58">
        <v>332247</v>
      </c>
      <c r="N183" s="58">
        <v>332247</v>
      </c>
      <c r="O183" s="58">
        <v>332247</v>
      </c>
      <c r="P183" s="58">
        <v>332247</v>
      </c>
      <c r="Q183" s="58">
        <v>332247</v>
      </c>
      <c r="R183" s="58">
        <v>332247</v>
      </c>
      <c r="S183" s="58">
        <v>332247</v>
      </c>
      <c r="T183" s="53">
        <f t="shared" si="12"/>
        <v>3986964</v>
      </c>
      <c r="U183" s="49"/>
      <c r="V183" s="177"/>
      <c r="X183" s="31"/>
    </row>
    <row r="184" spans="1:24" s="25" customFormat="1" ht="21.95" customHeight="1" x14ac:dyDescent="0.2">
      <c r="A184" s="171"/>
      <c r="B184" s="171"/>
      <c r="C184" s="173"/>
      <c r="D184" s="175"/>
      <c r="E184" s="175"/>
      <c r="F184" s="23">
        <v>144</v>
      </c>
      <c r="G184" s="24" t="s">
        <v>141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61"/>
      <c r="R184" s="61"/>
      <c r="S184" s="61">
        <v>2013620</v>
      </c>
      <c r="T184" s="90">
        <f t="shared" si="12"/>
        <v>2013620</v>
      </c>
      <c r="U184" s="88"/>
      <c r="V184" s="177"/>
      <c r="X184" s="89"/>
    </row>
    <row r="185" spans="1:24" s="5" customFormat="1" ht="21.95" customHeight="1" thickBot="1" x14ac:dyDescent="0.25">
      <c r="A185" s="171"/>
      <c r="B185" s="171"/>
      <c r="C185" s="173"/>
      <c r="D185" s="175"/>
      <c r="E185" s="175"/>
      <c r="F185" s="138">
        <v>123</v>
      </c>
      <c r="G185" s="76" t="s">
        <v>22</v>
      </c>
      <c r="H185" s="77"/>
      <c r="I185" s="122"/>
      <c r="J185" s="122">
        <v>240000</v>
      </c>
      <c r="K185" s="122"/>
      <c r="L185" s="122"/>
      <c r="M185" s="122"/>
      <c r="N185" s="122"/>
      <c r="O185" s="122"/>
      <c r="P185" s="122"/>
      <c r="Q185" s="122"/>
      <c r="R185" s="122"/>
      <c r="S185" s="122"/>
      <c r="T185" s="123">
        <f t="shared" ref="T185:T216" si="13">SUM(H185:S185)</f>
        <v>240000</v>
      </c>
      <c r="U185" s="69"/>
      <c r="V185" s="177"/>
      <c r="X185" s="31"/>
    </row>
    <row r="186" spans="1:24" s="136" customFormat="1" ht="21.95" customHeight="1" thickBot="1" x14ac:dyDescent="0.25">
      <c r="A186" s="171"/>
      <c r="B186" s="171"/>
      <c r="C186" s="173"/>
      <c r="D186" s="175"/>
      <c r="E186" s="175"/>
      <c r="F186" s="139">
        <v>230</v>
      </c>
      <c r="G186" s="70" t="s">
        <v>144</v>
      </c>
      <c r="H186" s="140"/>
      <c r="I186" s="134"/>
      <c r="J186" s="134">
        <v>20000</v>
      </c>
      <c r="K186" s="134"/>
      <c r="L186" s="134"/>
      <c r="M186" s="134"/>
      <c r="N186" s="134">
        <v>80000</v>
      </c>
      <c r="O186" s="134">
        <v>20000</v>
      </c>
      <c r="P186" s="134"/>
      <c r="Q186" s="134">
        <v>100000</v>
      </c>
      <c r="R186" s="134"/>
      <c r="S186" s="134">
        <v>20000</v>
      </c>
      <c r="T186" s="135">
        <f t="shared" si="13"/>
        <v>240000</v>
      </c>
      <c r="U186" s="135"/>
      <c r="V186" s="177"/>
      <c r="X186" s="137"/>
    </row>
    <row r="187" spans="1:24" s="142" customFormat="1" ht="21.95" customHeight="1" thickBot="1" x14ac:dyDescent="0.25">
      <c r="A187" s="127">
        <v>62</v>
      </c>
      <c r="B187" s="128">
        <v>10000</v>
      </c>
      <c r="C187" s="129">
        <v>5099443</v>
      </c>
      <c r="D187" s="130" t="s">
        <v>98</v>
      </c>
      <c r="E187" s="130" t="s">
        <v>30</v>
      </c>
      <c r="F187" s="141">
        <v>144</v>
      </c>
      <c r="G187" s="70" t="s">
        <v>25</v>
      </c>
      <c r="H187" s="71">
        <v>1332500</v>
      </c>
      <c r="I187" s="71">
        <v>1452500</v>
      </c>
      <c r="J187" s="71">
        <v>1295000</v>
      </c>
      <c r="K187" s="71">
        <v>1540000</v>
      </c>
      <c r="L187" s="71">
        <v>1750000</v>
      </c>
      <c r="M187" s="71">
        <v>1400000</v>
      </c>
      <c r="N187" s="71">
        <v>1890000</v>
      </c>
      <c r="O187" s="71">
        <v>1890000</v>
      </c>
      <c r="P187" s="71">
        <v>1540000</v>
      </c>
      <c r="Q187" s="71">
        <v>1540000</v>
      </c>
      <c r="R187" s="71">
        <v>1855000</v>
      </c>
      <c r="S187" s="71">
        <v>2870000</v>
      </c>
      <c r="T187" s="72">
        <f t="shared" si="13"/>
        <v>20355000</v>
      </c>
      <c r="U187" s="72">
        <v>1540000</v>
      </c>
      <c r="V187" s="73">
        <f t="shared" ref="V187:V200" si="14">SUM(T187:U187)</f>
        <v>21895000</v>
      </c>
      <c r="X187" s="143"/>
    </row>
    <row r="188" spans="1:24" s="142" customFormat="1" ht="21.95" customHeight="1" thickBot="1" x14ac:dyDescent="0.25">
      <c r="A188" s="127">
        <v>63</v>
      </c>
      <c r="B188" s="128">
        <v>10000</v>
      </c>
      <c r="C188" s="129">
        <v>3685368</v>
      </c>
      <c r="D188" s="130" t="s">
        <v>99</v>
      </c>
      <c r="E188" s="130" t="s">
        <v>30</v>
      </c>
      <c r="F188" s="141">
        <v>144</v>
      </c>
      <c r="G188" s="70" t="s">
        <v>25</v>
      </c>
      <c r="H188" s="71">
        <v>1300000</v>
      </c>
      <c r="I188" s="71">
        <v>1452500</v>
      </c>
      <c r="J188" s="71">
        <v>1190000</v>
      </c>
      <c r="K188" s="71">
        <v>1505000</v>
      </c>
      <c r="L188" s="71">
        <v>1750000</v>
      </c>
      <c r="M188" s="71">
        <v>1400000</v>
      </c>
      <c r="N188" s="71">
        <v>1890000</v>
      </c>
      <c r="O188" s="71">
        <v>1890000</v>
      </c>
      <c r="P188" s="71">
        <v>1435000</v>
      </c>
      <c r="Q188" s="71">
        <v>1505000</v>
      </c>
      <c r="R188" s="71">
        <v>1750000</v>
      </c>
      <c r="S188" s="71">
        <v>2905000</v>
      </c>
      <c r="T188" s="72">
        <f t="shared" si="13"/>
        <v>19972500</v>
      </c>
      <c r="U188" s="72">
        <v>1540000</v>
      </c>
      <c r="V188" s="73">
        <f t="shared" si="14"/>
        <v>21512500</v>
      </c>
      <c r="X188" s="143"/>
    </row>
    <row r="189" spans="1:24" s="142" customFormat="1" ht="21.95" customHeight="1" thickBot="1" x14ac:dyDescent="0.25">
      <c r="A189" s="127">
        <v>64</v>
      </c>
      <c r="B189" s="128">
        <v>10000</v>
      </c>
      <c r="C189" s="129">
        <v>2475526</v>
      </c>
      <c r="D189" s="130" t="s">
        <v>100</v>
      </c>
      <c r="E189" s="130" t="s">
        <v>30</v>
      </c>
      <c r="F189" s="141">
        <v>144</v>
      </c>
      <c r="G189" s="70" t="s">
        <v>25</v>
      </c>
      <c r="H189" s="71">
        <v>1300000</v>
      </c>
      <c r="I189" s="71">
        <v>1420000</v>
      </c>
      <c r="J189" s="71">
        <v>1295000</v>
      </c>
      <c r="K189" s="71">
        <v>1540000</v>
      </c>
      <c r="L189" s="71">
        <v>1750000</v>
      </c>
      <c r="M189" s="71">
        <v>1400000</v>
      </c>
      <c r="N189" s="71">
        <v>2060000</v>
      </c>
      <c r="O189" s="71">
        <v>2060000</v>
      </c>
      <c r="P189" s="71">
        <v>1505000</v>
      </c>
      <c r="Q189" s="71">
        <v>1575000</v>
      </c>
      <c r="R189" s="71">
        <v>1820000</v>
      </c>
      <c r="S189" s="71">
        <v>3250000</v>
      </c>
      <c r="T189" s="72">
        <f t="shared" si="13"/>
        <v>20975000</v>
      </c>
      <c r="U189" s="72">
        <v>1540000</v>
      </c>
      <c r="V189" s="73">
        <f t="shared" si="14"/>
        <v>22515000</v>
      </c>
      <c r="X189" s="143"/>
    </row>
    <row r="190" spans="1:24" s="142" customFormat="1" ht="21.95" customHeight="1" thickBot="1" x14ac:dyDescent="0.25">
      <c r="A190" s="127">
        <v>65</v>
      </c>
      <c r="B190" s="128">
        <v>10000</v>
      </c>
      <c r="C190" s="129">
        <v>2473434</v>
      </c>
      <c r="D190" s="130" t="s">
        <v>101</v>
      </c>
      <c r="E190" s="130" t="s">
        <v>30</v>
      </c>
      <c r="F190" s="141">
        <v>144</v>
      </c>
      <c r="G190" s="70" t="s">
        <v>25</v>
      </c>
      <c r="H190" s="71">
        <v>1332500</v>
      </c>
      <c r="I190" s="71">
        <v>752500</v>
      </c>
      <c r="J190" s="71"/>
      <c r="K190" s="71"/>
      <c r="L190" s="71">
        <v>350000</v>
      </c>
      <c r="M190" s="71">
        <v>1400000</v>
      </c>
      <c r="N190" s="71">
        <v>385000</v>
      </c>
      <c r="O190" s="71">
        <v>385000</v>
      </c>
      <c r="P190" s="71"/>
      <c r="Q190" s="71">
        <v>595000</v>
      </c>
      <c r="R190" s="71"/>
      <c r="S190" s="71"/>
      <c r="T190" s="72">
        <f t="shared" si="13"/>
        <v>5200000</v>
      </c>
      <c r="U190" s="72"/>
      <c r="V190" s="73">
        <f t="shared" si="14"/>
        <v>5200000</v>
      </c>
      <c r="X190" s="143"/>
    </row>
    <row r="191" spans="1:24" s="5" customFormat="1" ht="21.95" customHeight="1" thickBot="1" x14ac:dyDescent="0.25">
      <c r="A191" s="40">
        <v>66</v>
      </c>
      <c r="B191" s="40">
        <v>10000</v>
      </c>
      <c r="C191" s="41">
        <v>2410943</v>
      </c>
      <c r="D191" s="97" t="s">
        <v>102</v>
      </c>
      <c r="E191" s="97" t="s">
        <v>30</v>
      </c>
      <c r="F191" s="18">
        <v>144</v>
      </c>
      <c r="G191" s="76" t="s">
        <v>25</v>
      </c>
      <c r="H191" s="68">
        <v>1300000</v>
      </c>
      <c r="I191" s="68">
        <v>1452500</v>
      </c>
      <c r="J191" s="68">
        <v>1295000</v>
      </c>
      <c r="K191" s="68">
        <v>1540000</v>
      </c>
      <c r="L191" s="68">
        <v>1750000</v>
      </c>
      <c r="M191" s="68">
        <v>1400000</v>
      </c>
      <c r="N191" s="68">
        <v>1890000</v>
      </c>
      <c r="O191" s="68">
        <v>1890000</v>
      </c>
      <c r="P191" s="68">
        <v>1505000</v>
      </c>
      <c r="Q191" s="68">
        <v>1575000</v>
      </c>
      <c r="R191" s="68">
        <v>1855000</v>
      </c>
      <c r="S191" s="68">
        <v>2870000</v>
      </c>
      <c r="T191" s="123">
        <f t="shared" si="13"/>
        <v>20322500</v>
      </c>
      <c r="U191" s="123">
        <v>1540000</v>
      </c>
      <c r="V191" s="98">
        <f t="shared" si="14"/>
        <v>21862500</v>
      </c>
      <c r="X191" s="31"/>
    </row>
    <row r="192" spans="1:24" s="142" customFormat="1" ht="21.95" customHeight="1" thickBot="1" x14ac:dyDescent="0.25">
      <c r="A192" s="127">
        <v>67</v>
      </c>
      <c r="B192" s="128">
        <v>10000</v>
      </c>
      <c r="C192" s="129">
        <v>1926827</v>
      </c>
      <c r="D192" s="130" t="s">
        <v>103</v>
      </c>
      <c r="E192" s="130" t="s">
        <v>30</v>
      </c>
      <c r="F192" s="141">
        <v>144</v>
      </c>
      <c r="G192" s="70" t="s">
        <v>25</v>
      </c>
      <c r="H192" s="71">
        <v>1497500</v>
      </c>
      <c r="I192" s="71">
        <v>1575000</v>
      </c>
      <c r="J192" s="71">
        <v>1375000</v>
      </c>
      <c r="K192" s="71">
        <v>1650000</v>
      </c>
      <c r="L192" s="71">
        <v>1875000</v>
      </c>
      <c r="M192" s="71">
        <v>1500000</v>
      </c>
      <c r="N192" s="71">
        <v>1895625</v>
      </c>
      <c r="O192" s="71">
        <v>1895625</v>
      </c>
      <c r="P192" s="71"/>
      <c r="Q192" s="71"/>
      <c r="R192" s="71"/>
      <c r="S192" s="71"/>
      <c r="T192" s="72">
        <f t="shared" si="13"/>
        <v>13263750</v>
      </c>
      <c r="U192" s="72"/>
      <c r="V192" s="73">
        <f t="shared" si="14"/>
        <v>13263750</v>
      </c>
      <c r="X192" s="143"/>
    </row>
    <row r="193" spans="1:24" s="142" customFormat="1" ht="21.95" customHeight="1" thickBot="1" x14ac:dyDescent="0.25">
      <c r="A193" s="127">
        <v>68</v>
      </c>
      <c r="B193" s="128">
        <v>10000</v>
      </c>
      <c r="C193" s="129">
        <v>6281450</v>
      </c>
      <c r="D193" s="130" t="s">
        <v>104</v>
      </c>
      <c r="E193" s="130" t="s">
        <v>30</v>
      </c>
      <c r="F193" s="141">
        <v>144</v>
      </c>
      <c r="G193" s="70" t="s">
        <v>25</v>
      </c>
      <c r="H193" s="71">
        <v>1332500</v>
      </c>
      <c r="I193" s="71">
        <v>1417500</v>
      </c>
      <c r="J193" s="71">
        <v>1295000</v>
      </c>
      <c r="K193" s="71">
        <v>1505000</v>
      </c>
      <c r="L193" s="71">
        <v>1750000</v>
      </c>
      <c r="M193" s="71">
        <v>1365000</v>
      </c>
      <c r="N193" s="71">
        <v>1855000</v>
      </c>
      <c r="O193" s="71">
        <v>1855000</v>
      </c>
      <c r="P193" s="71">
        <v>1435000</v>
      </c>
      <c r="Q193" s="71">
        <v>1505000</v>
      </c>
      <c r="R193" s="71">
        <v>1785000</v>
      </c>
      <c r="S193" s="71">
        <v>2835000</v>
      </c>
      <c r="T193" s="72">
        <f t="shared" si="13"/>
        <v>19935000</v>
      </c>
      <c r="U193" s="72">
        <v>1540000</v>
      </c>
      <c r="V193" s="73">
        <f t="shared" si="14"/>
        <v>21475000</v>
      </c>
      <c r="X193" s="143"/>
    </row>
    <row r="194" spans="1:24" s="142" customFormat="1" ht="21.95" customHeight="1" thickBot="1" x14ac:dyDescent="0.25">
      <c r="A194" s="127">
        <v>69</v>
      </c>
      <c r="B194" s="128">
        <v>10000</v>
      </c>
      <c r="C194" s="129">
        <v>6831102</v>
      </c>
      <c r="D194" s="130" t="s">
        <v>105</v>
      </c>
      <c r="E194" s="130" t="s">
        <v>30</v>
      </c>
      <c r="F194" s="139">
        <v>144</v>
      </c>
      <c r="G194" s="70" t="s">
        <v>25</v>
      </c>
      <c r="H194" s="134"/>
      <c r="I194" s="134"/>
      <c r="J194" s="71">
        <v>1260000</v>
      </c>
      <c r="K194" s="71">
        <v>1505000</v>
      </c>
      <c r="L194" s="71">
        <v>1750000</v>
      </c>
      <c r="M194" s="71">
        <v>1295000</v>
      </c>
      <c r="N194" s="71">
        <v>1890000</v>
      </c>
      <c r="O194" s="71">
        <v>1890000</v>
      </c>
      <c r="P194" s="71">
        <v>1120000</v>
      </c>
      <c r="Q194" s="71">
        <v>1120000</v>
      </c>
      <c r="R194" s="71"/>
      <c r="S194" s="71"/>
      <c r="T194" s="72">
        <f t="shared" si="13"/>
        <v>11830000</v>
      </c>
      <c r="U194" s="72"/>
      <c r="V194" s="73">
        <f t="shared" si="14"/>
        <v>11830000</v>
      </c>
      <c r="X194" s="143"/>
    </row>
    <row r="195" spans="1:24" s="142" customFormat="1" ht="21.95" customHeight="1" thickBot="1" x14ac:dyDescent="0.25">
      <c r="A195" s="127">
        <v>70</v>
      </c>
      <c r="B195" s="128">
        <v>10000</v>
      </c>
      <c r="C195" s="129">
        <v>4729916</v>
      </c>
      <c r="D195" s="130" t="s">
        <v>106</v>
      </c>
      <c r="E195" s="130" t="s">
        <v>30</v>
      </c>
      <c r="F195" s="139">
        <v>144</v>
      </c>
      <c r="G195" s="70" t="s">
        <v>25</v>
      </c>
      <c r="H195" s="134"/>
      <c r="I195" s="71"/>
      <c r="J195" s="71"/>
      <c r="K195" s="71">
        <v>490000</v>
      </c>
      <c r="L195" s="71">
        <v>1750000</v>
      </c>
      <c r="M195" s="71">
        <v>1400000</v>
      </c>
      <c r="N195" s="71">
        <v>1890000</v>
      </c>
      <c r="O195" s="71">
        <v>1890000</v>
      </c>
      <c r="P195" s="71">
        <v>1400000</v>
      </c>
      <c r="Q195" s="71">
        <v>1505000</v>
      </c>
      <c r="R195" s="71">
        <v>1715000</v>
      </c>
      <c r="S195" s="71"/>
      <c r="T195" s="72">
        <f t="shared" si="13"/>
        <v>12040000</v>
      </c>
      <c r="U195" s="72"/>
      <c r="V195" s="73">
        <f t="shared" si="14"/>
        <v>12040000</v>
      </c>
      <c r="X195" s="143"/>
    </row>
    <row r="196" spans="1:24" s="136" customFormat="1" ht="21.95" customHeight="1" thickBot="1" x14ac:dyDescent="0.25">
      <c r="A196" s="127">
        <v>71</v>
      </c>
      <c r="B196" s="128">
        <v>10000</v>
      </c>
      <c r="C196" s="129">
        <v>6017817</v>
      </c>
      <c r="D196" s="130" t="s">
        <v>107</v>
      </c>
      <c r="E196" s="130" t="s">
        <v>30</v>
      </c>
      <c r="F196" s="139">
        <v>144</v>
      </c>
      <c r="G196" s="70" t="s">
        <v>25</v>
      </c>
      <c r="H196" s="134"/>
      <c r="I196" s="134"/>
      <c r="J196" s="134"/>
      <c r="K196" s="134"/>
      <c r="L196" s="134"/>
      <c r="M196" s="134"/>
      <c r="N196" s="134"/>
      <c r="O196" s="134"/>
      <c r="P196" s="134"/>
      <c r="Q196" s="134">
        <v>1505000</v>
      </c>
      <c r="R196" s="134">
        <v>1715000</v>
      </c>
      <c r="S196" s="134">
        <v>1773000</v>
      </c>
      <c r="T196" s="135">
        <f t="shared" si="13"/>
        <v>4993000</v>
      </c>
      <c r="U196" s="135">
        <v>513000</v>
      </c>
      <c r="V196" s="73">
        <f t="shared" si="14"/>
        <v>5506000</v>
      </c>
      <c r="X196" s="137"/>
    </row>
    <row r="197" spans="1:24" s="136" customFormat="1" ht="21.95" customHeight="1" thickBot="1" x14ac:dyDescent="0.25">
      <c r="A197" s="127">
        <v>72</v>
      </c>
      <c r="B197" s="128">
        <v>10000</v>
      </c>
      <c r="C197" s="129">
        <v>4150948</v>
      </c>
      <c r="D197" s="130" t="s">
        <v>108</v>
      </c>
      <c r="E197" s="130" t="s">
        <v>30</v>
      </c>
      <c r="F197" s="139">
        <v>144</v>
      </c>
      <c r="G197" s="70" t="s">
        <v>25</v>
      </c>
      <c r="H197" s="134"/>
      <c r="I197" s="134"/>
      <c r="J197" s="134"/>
      <c r="K197" s="134"/>
      <c r="L197" s="134"/>
      <c r="M197" s="134"/>
      <c r="N197" s="134"/>
      <c r="O197" s="134"/>
      <c r="P197" s="134"/>
      <c r="Q197" s="134">
        <v>1260000</v>
      </c>
      <c r="R197" s="134">
        <v>1540000</v>
      </c>
      <c r="S197" s="134">
        <v>1633000</v>
      </c>
      <c r="T197" s="135">
        <f t="shared" si="13"/>
        <v>4433000</v>
      </c>
      <c r="U197" s="135">
        <v>513000</v>
      </c>
      <c r="V197" s="73">
        <f t="shared" si="14"/>
        <v>4946000</v>
      </c>
      <c r="X197" s="137"/>
    </row>
    <row r="198" spans="1:24" s="136" customFormat="1" ht="21.95" customHeight="1" thickBot="1" x14ac:dyDescent="0.25">
      <c r="A198" s="127">
        <v>73</v>
      </c>
      <c r="B198" s="128">
        <v>10000</v>
      </c>
      <c r="C198" s="129">
        <v>4073131</v>
      </c>
      <c r="D198" s="130" t="s">
        <v>109</v>
      </c>
      <c r="E198" s="130" t="s">
        <v>30</v>
      </c>
      <c r="F198" s="139">
        <v>144</v>
      </c>
      <c r="G198" s="70" t="s">
        <v>25</v>
      </c>
      <c r="H198" s="134"/>
      <c r="I198" s="134"/>
      <c r="J198" s="134"/>
      <c r="K198" s="134"/>
      <c r="L198" s="134"/>
      <c r="M198" s="134"/>
      <c r="N198" s="134"/>
      <c r="O198" s="134"/>
      <c r="P198" s="134"/>
      <c r="Q198" s="134">
        <v>2200000</v>
      </c>
      <c r="R198" s="134">
        <v>2860000</v>
      </c>
      <c r="S198" s="134">
        <v>2675000</v>
      </c>
      <c r="T198" s="135">
        <f t="shared" si="13"/>
        <v>7735000</v>
      </c>
      <c r="U198" s="135">
        <v>615000</v>
      </c>
      <c r="V198" s="73">
        <f t="shared" si="14"/>
        <v>8350000</v>
      </c>
      <c r="X198" s="137"/>
    </row>
    <row r="199" spans="1:24" s="136" customFormat="1" ht="21.95" customHeight="1" thickBot="1" x14ac:dyDescent="0.25">
      <c r="A199" s="146">
        <v>74</v>
      </c>
      <c r="B199" s="147">
        <v>10000</v>
      </c>
      <c r="C199" s="148">
        <v>3569910</v>
      </c>
      <c r="D199" s="149" t="s">
        <v>110</v>
      </c>
      <c r="E199" s="149" t="s">
        <v>30</v>
      </c>
      <c r="F199" s="131">
        <v>144</v>
      </c>
      <c r="G199" s="132" t="s">
        <v>25</v>
      </c>
      <c r="H199" s="133"/>
      <c r="I199" s="134"/>
      <c r="J199" s="134"/>
      <c r="K199" s="134">
        <v>140000</v>
      </c>
      <c r="L199" s="134"/>
      <c r="M199" s="134"/>
      <c r="N199" s="134"/>
      <c r="O199" s="134"/>
      <c r="P199" s="134"/>
      <c r="Q199" s="134">
        <v>595000</v>
      </c>
      <c r="R199" s="134"/>
      <c r="S199" s="134"/>
      <c r="T199" s="135">
        <f t="shared" si="13"/>
        <v>735000</v>
      </c>
      <c r="U199" s="135"/>
      <c r="V199" s="148">
        <f t="shared" si="14"/>
        <v>735000</v>
      </c>
      <c r="X199" s="137"/>
    </row>
    <row r="200" spans="1:24" s="136" customFormat="1" ht="21.95" customHeight="1" thickBot="1" x14ac:dyDescent="0.25">
      <c r="A200" s="127">
        <v>75</v>
      </c>
      <c r="B200" s="128">
        <v>10000</v>
      </c>
      <c r="C200" s="129">
        <v>1497776</v>
      </c>
      <c r="D200" s="130" t="s">
        <v>135</v>
      </c>
      <c r="E200" s="130" t="s">
        <v>30</v>
      </c>
      <c r="F200" s="131">
        <v>144</v>
      </c>
      <c r="G200" s="132" t="s">
        <v>25</v>
      </c>
      <c r="H200" s="133"/>
      <c r="I200" s="134"/>
      <c r="J200" s="134"/>
      <c r="K200" s="134">
        <v>300000</v>
      </c>
      <c r="L200" s="134">
        <v>300000</v>
      </c>
      <c r="M200" s="134"/>
      <c r="N200" s="134"/>
      <c r="O200" s="134"/>
      <c r="P200" s="134"/>
      <c r="Q200" s="134"/>
      <c r="R200" s="134"/>
      <c r="S200" s="134"/>
      <c r="T200" s="135">
        <f t="shared" si="13"/>
        <v>600000</v>
      </c>
      <c r="U200" s="135"/>
      <c r="V200" s="73">
        <f t="shared" si="14"/>
        <v>600000</v>
      </c>
      <c r="X200" s="137"/>
    </row>
    <row r="201" spans="1:24" s="5" customFormat="1" ht="21.95" customHeight="1" x14ac:dyDescent="0.2">
      <c r="A201" s="170">
        <v>76</v>
      </c>
      <c r="B201" s="170">
        <v>10000</v>
      </c>
      <c r="C201" s="172">
        <v>5686597</v>
      </c>
      <c r="D201" s="174" t="s">
        <v>111</v>
      </c>
      <c r="E201" s="174" t="s">
        <v>30</v>
      </c>
      <c r="F201" s="20">
        <v>144</v>
      </c>
      <c r="G201" s="24" t="s">
        <v>25</v>
      </c>
      <c r="H201" s="58">
        <v>2041123</v>
      </c>
      <c r="I201" s="58">
        <v>2041123</v>
      </c>
      <c r="J201" s="58">
        <v>2041123</v>
      </c>
      <c r="K201" s="58">
        <v>2041123</v>
      </c>
      <c r="L201" s="58">
        <v>2041123</v>
      </c>
      <c r="M201" s="58">
        <v>1837010</v>
      </c>
      <c r="N201" s="58">
        <v>2041123</v>
      </c>
      <c r="O201" s="58">
        <v>2041123</v>
      </c>
      <c r="P201" s="58">
        <v>2041123</v>
      </c>
      <c r="Q201" s="58">
        <v>2041123</v>
      </c>
      <c r="R201" s="58">
        <v>2041123</v>
      </c>
      <c r="S201" s="58">
        <v>2041123</v>
      </c>
      <c r="T201" s="53">
        <f t="shared" si="13"/>
        <v>24289363</v>
      </c>
      <c r="U201" s="53">
        <v>2041123</v>
      </c>
      <c r="V201" s="176">
        <f>SUM(T201:U204)</f>
        <v>32430165</v>
      </c>
      <c r="X201" s="31"/>
    </row>
    <row r="202" spans="1:24" s="5" customFormat="1" ht="21.95" customHeight="1" x14ac:dyDescent="0.2">
      <c r="A202" s="171"/>
      <c r="B202" s="171"/>
      <c r="C202" s="173"/>
      <c r="D202" s="175"/>
      <c r="E202" s="175"/>
      <c r="F202" s="23">
        <v>134</v>
      </c>
      <c r="G202" s="24" t="s">
        <v>32</v>
      </c>
      <c r="H202" s="61">
        <v>336785</v>
      </c>
      <c r="I202" s="58">
        <v>336785</v>
      </c>
      <c r="J202" s="58">
        <v>336785</v>
      </c>
      <c r="K202" s="58">
        <v>336785</v>
      </c>
      <c r="L202" s="58">
        <v>336785</v>
      </c>
      <c r="M202" s="61">
        <v>293921</v>
      </c>
      <c r="N202" s="58">
        <v>336785</v>
      </c>
      <c r="O202" s="58">
        <v>336785</v>
      </c>
      <c r="P202" s="58">
        <v>336785</v>
      </c>
      <c r="Q202" s="58">
        <v>336785</v>
      </c>
      <c r="R202" s="58">
        <v>336785</v>
      </c>
      <c r="S202" s="58">
        <v>336785</v>
      </c>
      <c r="T202" s="53">
        <f t="shared" si="13"/>
        <v>3998556</v>
      </c>
      <c r="U202" s="49"/>
      <c r="V202" s="177"/>
      <c r="X202" s="31"/>
    </row>
    <row r="203" spans="1:24" s="25" customFormat="1" ht="21.95" customHeight="1" x14ac:dyDescent="0.2">
      <c r="A203" s="171"/>
      <c r="B203" s="171"/>
      <c r="C203" s="173"/>
      <c r="D203" s="175"/>
      <c r="E203" s="175"/>
      <c r="F203" s="23">
        <v>144</v>
      </c>
      <c r="G203" s="24" t="s">
        <v>141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61"/>
      <c r="R203" s="61"/>
      <c r="S203" s="61">
        <v>2041123</v>
      </c>
      <c r="T203" s="90">
        <f t="shared" si="13"/>
        <v>2041123</v>
      </c>
      <c r="U203" s="88"/>
      <c r="V203" s="177"/>
      <c r="X203" s="89"/>
    </row>
    <row r="204" spans="1:24" s="25" customFormat="1" ht="21.75" customHeight="1" thickBot="1" x14ac:dyDescent="0.25">
      <c r="A204" s="178"/>
      <c r="B204" s="178"/>
      <c r="C204" s="179"/>
      <c r="D204" s="180"/>
      <c r="E204" s="180"/>
      <c r="F204" s="95">
        <v>230</v>
      </c>
      <c r="G204" s="44" t="s">
        <v>144</v>
      </c>
      <c r="H204" s="63"/>
      <c r="I204" s="63"/>
      <c r="J204" s="63"/>
      <c r="K204" s="63"/>
      <c r="L204" s="63"/>
      <c r="M204" s="63"/>
      <c r="N204" s="63">
        <v>20000</v>
      </c>
      <c r="O204" s="63"/>
      <c r="P204" s="63">
        <v>40000</v>
      </c>
      <c r="Q204" s="63"/>
      <c r="R204" s="63"/>
      <c r="S204" s="63"/>
      <c r="T204" s="94">
        <f t="shared" si="13"/>
        <v>60000</v>
      </c>
      <c r="U204" s="94"/>
      <c r="V204" s="181"/>
      <c r="X204" s="89"/>
    </row>
    <row r="205" spans="1:24" s="5" customFormat="1" ht="21.95" customHeight="1" thickBot="1" x14ac:dyDescent="0.25">
      <c r="A205" s="170">
        <v>77</v>
      </c>
      <c r="B205" s="170">
        <v>10000</v>
      </c>
      <c r="C205" s="172">
        <v>1947437</v>
      </c>
      <c r="D205" s="174" t="s">
        <v>112</v>
      </c>
      <c r="E205" s="174" t="s">
        <v>30</v>
      </c>
      <c r="F205" s="150">
        <v>144</v>
      </c>
      <c r="G205" s="76" t="s">
        <v>25</v>
      </c>
      <c r="H205" s="68">
        <v>810820</v>
      </c>
      <c r="I205" s="68">
        <v>810820</v>
      </c>
      <c r="J205" s="68">
        <v>810820</v>
      </c>
      <c r="K205" s="68">
        <v>810820</v>
      </c>
      <c r="L205" s="68">
        <v>810820</v>
      </c>
      <c r="M205" s="68">
        <v>810820</v>
      </c>
      <c r="N205" s="68">
        <v>810820</v>
      </c>
      <c r="O205" s="68">
        <v>810820</v>
      </c>
      <c r="P205" s="68">
        <v>810820</v>
      </c>
      <c r="Q205" s="68">
        <v>810820</v>
      </c>
      <c r="R205" s="68">
        <v>810820</v>
      </c>
      <c r="S205" s="75">
        <v>810820</v>
      </c>
      <c r="T205" s="123">
        <f t="shared" si="13"/>
        <v>9729840</v>
      </c>
      <c r="U205" s="123">
        <f>T205/12</f>
        <v>810820</v>
      </c>
      <c r="V205" s="176">
        <f>SUM(T205:U206)</f>
        <v>11351480</v>
      </c>
      <c r="X205" s="31"/>
    </row>
    <row r="206" spans="1:24" s="136" customFormat="1" ht="21.95" customHeight="1" thickBot="1" x14ac:dyDescent="0.25">
      <c r="A206" s="171"/>
      <c r="B206" s="171"/>
      <c r="C206" s="173"/>
      <c r="D206" s="175"/>
      <c r="E206" s="175"/>
      <c r="F206" s="139">
        <v>144</v>
      </c>
      <c r="G206" s="70" t="s">
        <v>141</v>
      </c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>
        <v>810820</v>
      </c>
      <c r="T206" s="135">
        <f t="shared" si="13"/>
        <v>810820</v>
      </c>
      <c r="U206" s="135"/>
      <c r="V206" s="177"/>
      <c r="X206" s="137"/>
    </row>
    <row r="207" spans="1:24" s="5" customFormat="1" ht="21.95" customHeight="1" thickBot="1" x14ac:dyDescent="0.25">
      <c r="A207" s="170">
        <v>78</v>
      </c>
      <c r="B207" s="170">
        <v>10000</v>
      </c>
      <c r="C207" s="172">
        <v>3766284</v>
      </c>
      <c r="D207" s="174" t="s">
        <v>113</v>
      </c>
      <c r="E207" s="174" t="s">
        <v>30</v>
      </c>
      <c r="F207" s="138">
        <v>145</v>
      </c>
      <c r="G207" s="76" t="s">
        <v>26</v>
      </c>
      <c r="H207" s="66">
        <v>4500250</v>
      </c>
      <c r="I207" s="68">
        <v>4500050</v>
      </c>
      <c r="J207" s="68">
        <v>4500050</v>
      </c>
      <c r="K207" s="68">
        <v>4500050</v>
      </c>
      <c r="L207" s="68">
        <v>4500050</v>
      </c>
      <c r="M207" s="68">
        <v>4500050</v>
      </c>
      <c r="N207" s="68">
        <v>4500050</v>
      </c>
      <c r="O207" s="68">
        <v>4500050</v>
      </c>
      <c r="P207" s="68">
        <v>4500050</v>
      </c>
      <c r="Q207" s="68">
        <v>4500050</v>
      </c>
      <c r="R207" s="68">
        <v>4500050</v>
      </c>
      <c r="S207" s="68">
        <v>4500050</v>
      </c>
      <c r="T207" s="123">
        <f t="shared" si="13"/>
        <v>54000800</v>
      </c>
      <c r="U207" s="123"/>
      <c r="V207" s="176">
        <f>SUM(T207:U208)</f>
        <v>56250825</v>
      </c>
      <c r="X207" s="31"/>
    </row>
    <row r="208" spans="1:24" s="136" customFormat="1" ht="21.95" customHeight="1" thickBot="1" x14ac:dyDescent="0.25">
      <c r="A208" s="171"/>
      <c r="B208" s="171"/>
      <c r="C208" s="173"/>
      <c r="D208" s="175"/>
      <c r="E208" s="175"/>
      <c r="F208" s="139">
        <v>145</v>
      </c>
      <c r="G208" s="70" t="s">
        <v>140</v>
      </c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>
        <v>2250025</v>
      </c>
      <c r="T208" s="135">
        <f t="shared" si="13"/>
        <v>2250025</v>
      </c>
      <c r="U208" s="135"/>
      <c r="V208" s="177"/>
      <c r="X208" s="137"/>
    </row>
    <row r="209" spans="1:24" s="5" customFormat="1" ht="21.95" customHeight="1" thickBot="1" x14ac:dyDescent="0.25">
      <c r="A209" s="170">
        <v>79</v>
      </c>
      <c r="B209" s="170">
        <v>10000</v>
      </c>
      <c r="C209" s="172">
        <v>3273971</v>
      </c>
      <c r="D209" s="174" t="s">
        <v>114</v>
      </c>
      <c r="E209" s="174" t="s">
        <v>30</v>
      </c>
      <c r="F209" s="18">
        <v>144</v>
      </c>
      <c r="G209" s="76" t="s">
        <v>25</v>
      </c>
      <c r="H209" s="68">
        <v>3587500</v>
      </c>
      <c r="I209" s="68">
        <v>3587500</v>
      </c>
      <c r="J209" s="68">
        <v>3587500</v>
      </c>
      <c r="K209" s="68">
        <v>3587500</v>
      </c>
      <c r="L209" s="68">
        <v>3587500</v>
      </c>
      <c r="M209" s="68">
        <v>3587500</v>
      </c>
      <c r="N209" s="68">
        <v>3587500</v>
      </c>
      <c r="O209" s="68">
        <v>3587500</v>
      </c>
      <c r="P209" s="68">
        <v>3587500</v>
      </c>
      <c r="Q209" s="68">
        <v>3587500</v>
      </c>
      <c r="R209" s="68">
        <v>3587500</v>
      </c>
      <c r="S209" s="68">
        <v>3587500</v>
      </c>
      <c r="T209" s="123">
        <f t="shared" si="13"/>
        <v>43050000</v>
      </c>
      <c r="U209" s="123">
        <f>T209/12</f>
        <v>3587500</v>
      </c>
      <c r="V209" s="176">
        <f>SUM(T209:U210)</f>
        <v>50225000</v>
      </c>
      <c r="X209" s="31"/>
    </row>
    <row r="210" spans="1:24" s="136" customFormat="1" ht="21.95" customHeight="1" thickBot="1" x14ac:dyDescent="0.25">
      <c r="A210" s="171"/>
      <c r="B210" s="171"/>
      <c r="C210" s="173"/>
      <c r="D210" s="175"/>
      <c r="E210" s="175"/>
      <c r="F210" s="139">
        <v>144</v>
      </c>
      <c r="G210" s="70" t="s">
        <v>141</v>
      </c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>
        <v>3587500</v>
      </c>
      <c r="T210" s="135">
        <f t="shared" si="13"/>
        <v>3587500</v>
      </c>
      <c r="U210" s="135"/>
      <c r="V210" s="177"/>
      <c r="X210" s="137"/>
    </row>
    <row r="211" spans="1:24" s="5" customFormat="1" ht="21.95" customHeight="1" x14ac:dyDescent="0.2">
      <c r="A211" s="170">
        <v>80</v>
      </c>
      <c r="B211" s="170">
        <v>10000</v>
      </c>
      <c r="C211" s="172">
        <v>4008111</v>
      </c>
      <c r="D211" s="174" t="s">
        <v>115</v>
      </c>
      <c r="E211" s="174" t="s">
        <v>30</v>
      </c>
      <c r="F211" s="20">
        <v>144</v>
      </c>
      <c r="G211" s="24" t="s">
        <v>25</v>
      </c>
      <c r="H211" s="58">
        <v>3980062</v>
      </c>
      <c r="I211" s="58">
        <v>3754291</v>
      </c>
      <c r="J211" s="58">
        <v>4197241</v>
      </c>
      <c r="K211" s="58">
        <v>4102321</v>
      </c>
      <c r="L211" s="58">
        <v>4213061</v>
      </c>
      <c r="M211" s="58">
        <v>4513641</v>
      </c>
      <c r="N211" s="58">
        <v>3485341</v>
      </c>
      <c r="O211" s="58">
        <v>3485341</v>
      </c>
      <c r="P211" s="58">
        <v>4717041</v>
      </c>
      <c r="Q211" s="58">
        <v>2536141</v>
      </c>
      <c r="R211" s="58">
        <v>3754281</v>
      </c>
      <c r="S211" s="58">
        <v>4007401</v>
      </c>
      <c r="T211" s="53">
        <f t="shared" si="13"/>
        <v>46746163</v>
      </c>
      <c r="U211" s="53">
        <v>3952461</v>
      </c>
      <c r="V211" s="176">
        <f>SUM(T211:U213)</f>
        <v>58732933</v>
      </c>
      <c r="X211" s="31"/>
    </row>
    <row r="212" spans="1:24" s="5" customFormat="1" ht="21.95" customHeight="1" thickBot="1" x14ac:dyDescent="0.25">
      <c r="A212" s="171"/>
      <c r="B212" s="171"/>
      <c r="C212" s="173"/>
      <c r="D212" s="175"/>
      <c r="E212" s="175"/>
      <c r="F212" s="138">
        <v>134</v>
      </c>
      <c r="G212" s="76" t="s">
        <v>32</v>
      </c>
      <c r="H212" s="66">
        <v>340154</v>
      </c>
      <c r="I212" s="68">
        <v>340154</v>
      </c>
      <c r="J212" s="68">
        <v>340154</v>
      </c>
      <c r="K212" s="68">
        <v>340154</v>
      </c>
      <c r="L212" s="68">
        <v>340154</v>
      </c>
      <c r="M212" s="68">
        <v>340154</v>
      </c>
      <c r="N212" s="68">
        <v>340154</v>
      </c>
      <c r="O212" s="68">
        <v>340154</v>
      </c>
      <c r="P212" s="68">
        <v>340154</v>
      </c>
      <c r="Q212" s="68">
        <v>340154</v>
      </c>
      <c r="R212" s="68">
        <v>340154</v>
      </c>
      <c r="S212" s="68">
        <v>340154</v>
      </c>
      <c r="T212" s="123">
        <f t="shared" si="13"/>
        <v>4081848</v>
      </c>
      <c r="U212" s="69"/>
      <c r="V212" s="177"/>
      <c r="X212" s="31"/>
    </row>
    <row r="213" spans="1:24" s="136" customFormat="1" ht="21.95" customHeight="1" thickBot="1" x14ac:dyDescent="0.25">
      <c r="A213" s="171"/>
      <c r="B213" s="171"/>
      <c r="C213" s="173"/>
      <c r="D213" s="175"/>
      <c r="E213" s="175"/>
      <c r="F213" s="139">
        <v>144</v>
      </c>
      <c r="G213" s="70" t="s">
        <v>141</v>
      </c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>
        <v>3952461</v>
      </c>
      <c r="T213" s="135">
        <f t="shared" si="13"/>
        <v>3952461</v>
      </c>
      <c r="U213" s="135"/>
      <c r="V213" s="177"/>
      <c r="X213" s="137"/>
    </row>
    <row r="214" spans="1:24" s="5" customFormat="1" ht="21.95" customHeight="1" thickBot="1" x14ac:dyDescent="0.25">
      <c r="A214" s="170">
        <v>81</v>
      </c>
      <c r="B214" s="170">
        <v>10000</v>
      </c>
      <c r="C214" s="172">
        <v>2325027</v>
      </c>
      <c r="D214" s="174" t="s">
        <v>116</v>
      </c>
      <c r="E214" s="174" t="s">
        <v>30</v>
      </c>
      <c r="F214" s="18">
        <v>141</v>
      </c>
      <c r="G214" s="76" t="s">
        <v>117</v>
      </c>
      <c r="H214" s="68">
        <v>1323000</v>
      </c>
      <c r="I214" s="68"/>
      <c r="J214" s="68"/>
      <c r="K214" s="68">
        <v>1323000</v>
      </c>
      <c r="L214" s="68">
        <v>1323000</v>
      </c>
      <c r="M214" s="68"/>
      <c r="N214" s="68"/>
      <c r="O214" s="68"/>
      <c r="P214" s="68">
        <v>1323000</v>
      </c>
      <c r="Q214" s="68"/>
      <c r="R214" s="68">
        <v>1323000</v>
      </c>
      <c r="S214" s="68">
        <v>1360000</v>
      </c>
      <c r="T214" s="123">
        <f t="shared" si="13"/>
        <v>7975000</v>
      </c>
      <c r="U214" s="123"/>
      <c r="V214" s="176">
        <f>SUM(T214:U215)</f>
        <v>9335000</v>
      </c>
      <c r="X214" s="31"/>
    </row>
    <row r="215" spans="1:24" s="136" customFormat="1" ht="21.95" customHeight="1" thickBot="1" x14ac:dyDescent="0.25">
      <c r="A215" s="171"/>
      <c r="B215" s="171"/>
      <c r="C215" s="173"/>
      <c r="D215" s="175"/>
      <c r="E215" s="175"/>
      <c r="F215" s="139">
        <v>141</v>
      </c>
      <c r="G215" s="70" t="s">
        <v>143</v>
      </c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>
        <v>1360000</v>
      </c>
      <c r="T215" s="135">
        <f t="shared" si="13"/>
        <v>1360000</v>
      </c>
      <c r="U215" s="135"/>
      <c r="V215" s="177"/>
      <c r="X215" s="137"/>
    </row>
    <row r="216" spans="1:24" s="5" customFormat="1" ht="21.95" customHeight="1" thickBot="1" x14ac:dyDescent="0.25">
      <c r="A216" s="170">
        <v>82</v>
      </c>
      <c r="B216" s="170">
        <v>10000</v>
      </c>
      <c r="C216" s="172">
        <v>1619679</v>
      </c>
      <c r="D216" s="174" t="s">
        <v>118</v>
      </c>
      <c r="E216" s="174" t="s">
        <v>30</v>
      </c>
      <c r="F216" s="18">
        <v>141</v>
      </c>
      <c r="G216" s="76" t="s">
        <v>117</v>
      </c>
      <c r="H216" s="68">
        <v>1323000</v>
      </c>
      <c r="I216" s="68"/>
      <c r="J216" s="68"/>
      <c r="K216" s="68">
        <v>1323000</v>
      </c>
      <c r="L216" s="68">
        <v>1323000</v>
      </c>
      <c r="M216" s="68"/>
      <c r="N216" s="68"/>
      <c r="O216" s="68"/>
      <c r="P216" s="68">
        <v>1323000</v>
      </c>
      <c r="Q216" s="68"/>
      <c r="R216" s="68">
        <v>1323000</v>
      </c>
      <c r="S216" s="68">
        <v>1360000</v>
      </c>
      <c r="T216" s="123">
        <f t="shared" si="13"/>
        <v>7975000</v>
      </c>
      <c r="U216" s="123"/>
      <c r="V216" s="176">
        <f>SUM(T216:U217)</f>
        <v>9335000</v>
      </c>
      <c r="X216" s="31"/>
    </row>
    <row r="217" spans="1:24" s="136" customFormat="1" ht="21.95" customHeight="1" thickBot="1" x14ac:dyDescent="0.25">
      <c r="A217" s="171"/>
      <c r="B217" s="171"/>
      <c r="C217" s="173"/>
      <c r="D217" s="175"/>
      <c r="E217" s="175"/>
      <c r="F217" s="139">
        <v>141</v>
      </c>
      <c r="G217" s="70" t="s">
        <v>143</v>
      </c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>
        <v>1360000</v>
      </c>
      <c r="T217" s="135">
        <f t="shared" ref="T217:T244" si="15">SUM(H217:S217)</f>
        <v>1360000</v>
      </c>
      <c r="U217" s="135"/>
      <c r="V217" s="177"/>
      <c r="X217" s="137"/>
    </row>
    <row r="218" spans="1:24" s="5" customFormat="1" ht="21.95" customHeight="1" x14ac:dyDescent="0.2">
      <c r="A218" s="170">
        <v>83</v>
      </c>
      <c r="B218" s="170">
        <v>10000</v>
      </c>
      <c r="C218" s="172">
        <v>3730991</v>
      </c>
      <c r="D218" s="174" t="s">
        <v>119</v>
      </c>
      <c r="E218" s="174" t="s">
        <v>30</v>
      </c>
      <c r="F218" s="20">
        <v>141</v>
      </c>
      <c r="G218" s="24" t="s">
        <v>117</v>
      </c>
      <c r="H218" s="58">
        <v>716625</v>
      </c>
      <c r="I218" s="58"/>
      <c r="J218" s="58"/>
      <c r="K218" s="58">
        <v>716625</v>
      </c>
      <c r="L218" s="58">
        <v>716625</v>
      </c>
      <c r="M218" s="58"/>
      <c r="N218" s="58"/>
      <c r="O218" s="58"/>
      <c r="P218" s="58">
        <v>716625</v>
      </c>
      <c r="Q218" s="58"/>
      <c r="R218" s="58">
        <v>716625</v>
      </c>
      <c r="S218" s="58">
        <v>740000</v>
      </c>
      <c r="T218" s="53">
        <f t="shared" si="15"/>
        <v>4323125</v>
      </c>
      <c r="U218" s="53"/>
      <c r="V218" s="176">
        <f>SUM(T218:U219)</f>
        <v>5063125</v>
      </c>
      <c r="X218" s="31"/>
    </row>
    <row r="219" spans="1:24" s="25" customFormat="1" ht="21.95" customHeight="1" thickBot="1" x14ac:dyDescent="0.25">
      <c r="A219" s="171"/>
      <c r="B219" s="171"/>
      <c r="C219" s="173"/>
      <c r="D219" s="175"/>
      <c r="E219" s="175"/>
      <c r="F219" s="138">
        <v>141</v>
      </c>
      <c r="G219" s="76" t="s">
        <v>143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>
        <v>740000</v>
      </c>
      <c r="T219" s="144">
        <f t="shared" si="15"/>
        <v>740000</v>
      </c>
      <c r="U219" s="145"/>
      <c r="V219" s="177"/>
      <c r="X219" s="89"/>
    </row>
    <row r="220" spans="1:24" s="151" customFormat="1" ht="21.95" customHeight="1" thickBot="1" x14ac:dyDescent="0.25">
      <c r="A220" s="170">
        <v>84</v>
      </c>
      <c r="B220" s="170">
        <v>10000</v>
      </c>
      <c r="C220" s="172">
        <v>3599696</v>
      </c>
      <c r="D220" s="174" t="s">
        <v>120</v>
      </c>
      <c r="E220" s="174" t="s">
        <v>30</v>
      </c>
      <c r="F220" s="150">
        <v>141</v>
      </c>
      <c r="G220" s="153" t="s">
        <v>117</v>
      </c>
      <c r="H220" s="154">
        <v>787500</v>
      </c>
      <c r="I220" s="154"/>
      <c r="J220" s="154"/>
      <c r="K220" s="154">
        <v>787500</v>
      </c>
      <c r="L220" s="154">
        <v>787500</v>
      </c>
      <c r="M220" s="154"/>
      <c r="N220" s="154"/>
      <c r="O220" s="154"/>
      <c r="P220" s="154">
        <v>787500</v>
      </c>
      <c r="Q220" s="154"/>
      <c r="R220" s="154">
        <v>787500</v>
      </c>
      <c r="S220" s="154">
        <v>810000</v>
      </c>
      <c r="T220" s="155">
        <f t="shared" si="15"/>
        <v>4747500</v>
      </c>
      <c r="U220" s="155"/>
      <c r="V220" s="176">
        <f>SUM(T220:U221)</f>
        <v>5557500</v>
      </c>
      <c r="X220" s="152"/>
    </row>
    <row r="221" spans="1:24" s="136" customFormat="1" ht="21.95" customHeight="1" thickBot="1" x14ac:dyDescent="0.25">
      <c r="A221" s="171"/>
      <c r="B221" s="171"/>
      <c r="C221" s="173"/>
      <c r="D221" s="175"/>
      <c r="E221" s="175"/>
      <c r="F221" s="139">
        <v>141</v>
      </c>
      <c r="G221" s="70" t="s">
        <v>143</v>
      </c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>
        <v>810000</v>
      </c>
      <c r="T221" s="135">
        <f t="shared" si="15"/>
        <v>810000</v>
      </c>
      <c r="U221" s="135"/>
      <c r="V221" s="177"/>
      <c r="X221" s="137"/>
    </row>
    <row r="222" spans="1:24" s="5" customFormat="1" ht="21.95" customHeight="1" thickBot="1" x14ac:dyDescent="0.25">
      <c r="A222" s="170">
        <v>85</v>
      </c>
      <c r="B222" s="170">
        <v>10000</v>
      </c>
      <c r="C222" s="172">
        <v>3599695</v>
      </c>
      <c r="D222" s="174" t="s">
        <v>121</v>
      </c>
      <c r="E222" s="174" t="s">
        <v>30</v>
      </c>
      <c r="F222" s="18">
        <v>141</v>
      </c>
      <c r="G222" s="76" t="s">
        <v>117</v>
      </c>
      <c r="H222" s="68">
        <v>525000</v>
      </c>
      <c r="I222" s="68"/>
      <c r="J222" s="68"/>
      <c r="K222" s="68">
        <v>525000</v>
      </c>
      <c r="L222" s="68">
        <v>525000</v>
      </c>
      <c r="M222" s="68"/>
      <c r="N222" s="68"/>
      <c r="O222" s="68"/>
      <c r="P222" s="68">
        <v>525000</v>
      </c>
      <c r="Q222" s="68"/>
      <c r="R222" s="68">
        <v>525000</v>
      </c>
      <c r="S222" s="68">
        <v>740000</v>
      </c>
      <c r="T222" s="123">
        <f t="shared" si="15"/>
        <v>3365000</v>
      </c>
      <c r="U222" s="123"/>
      <c r="V222" s="176">
        <f>SUM(T222:U223)</f>
        <v>4105000</v>
      </c>
      <c r="X222" s="31"/>
    </row>
    <row r="223" spans="1:24" s="136" customFormat="1" ht="21.95" customHeight="1" thickBot="1" x14ac:dyDescent="0.25">
      <c r="A223" s="171"/>
      <c r="B223" s="171"/>
      <c r="C223" s="173"/>
      <c r="D223" s="175"/>
      <c r="E223" s="175"/>
      <c r="F223" s="139">
        <v>141</v>
      </c>
      <c r="G223" s="70" t="s">
        <v>143</v>
      </c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>
        <v>740000</v>
      </c>
      <c r="T223" s="135">
        <f t="shared" si="15"/>
        <v>740000</v>
      </c>
      <c r="U223" s="135"/>
      <c r="V223" s="177"/>
      <c r="X223" s="137"/>
    </row>
    <row r="224" spans="1:24" s="142" customFormat="1" ht="21.95" customHeight="1" thickBot="1" x14ac:dyDescent="0.25">
      <c r="A224" s="127">
        <v>86</v>
      </c>
      <c r="B224" s="128">
        <v>10000</v>
      </c>
      <c r="C224" s="129">
        <v>4115895</v>
      </c>
      <c r="D224" s="130" t="s">
        <v>122</v>
      </c>
      <c r="E224" s="130" t="s">
        <v>30</v>
      </c>
      <c r="F224" s="141">
        <v>144</v>
      </c>
      <c r="G224" s="70" t="s">
        <v>25</v>
      </c>
      <c r="H224" s="71">
        <v>1957834</v>
      </c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2">
        <f t="shared" si="15"/>
        <v>1957834</v>
      </c>
      <c r="U224" s="72"/>
      <c r="V224" s="73">
        <f>SUM(T224:U224)</f>
        <v>1957834</v>
      </c>
      <c r="X224" s="143"/>
    </row>
    <row r="225" spans="1:24" s="5" customFormat="1" ht="21.95" customHeight="1" x14ac:dyDescent="0.2">
      <c r="A225" s="170">
        <v>87</v>
      </c>
      <c r="B225" s="170">
        <v>10000</v>
      </c>
      <c r="C225" s="172">
        <v>3037425</v>
      </c>
      <c r="D225" s="174" t="s">
        <v>123</v>
      </c>
      <c r="E225" s="174" t="s">
        <v>30</v>
      </c>
      <c r="F225" s="20">
        <v>144</v>
      </c>
      <c r="G225" s="24" t="s">
        <v>25</v>
      </c>
      <c r="H225" s="58">
        <v>1876003</v>
      </c>
      <c r="I225" s="58">
        <v>2061541</v>
      </c>
      <c r="J225" s="58">
        <v>2061541</v>
      </c>
      <c r="K225" s="58">
        <v>2061541</v>
      </c>
      <c r="L225" s="58">
        <v>2061541</v>
      </c>
      <c r="M225" s="58">
        <v>2061541</v>
      </c>
      <c r="N225" s="58">
        <v>1992822</v>
      </c>
      <c r="O225" s="58">
        <v>1992822</v>
      </c>
      <c r="P225" s="58">
        <v>2061541</v>
      </c>
      <c r="Q225" s="58">
        <v>2061541</v>
      </c>
      <c r="R225" s="58">
        <v>2061541</v>
      </c>
      <c r="S225" s="58">
        <v>2061541</v>
      </c>
      <c r="T225" s="53">
        <f t="shared" si="15"/>
        <v>24415516</v>
      </c>
      <c r="U225" s="53">
        <v>2061541</v>
      </c>
      <c r="V225" s="176">
        <f>SUM(T225:U228)</f>
        <v>32607154</v>
      </c>
      <c r="X225" s="31"/>
    </row>
    <row r="226" spans="1:24" s="5" customFormat="1" ht="21.95" customHeight="1" x14ac:dyDescent="0.2">
      <c r="A226" s="171"/>
      <c r="B226" s="171"/>
      <c r="C226" s="173"/>
      <c r="D226" s="175"/>
      <c r="E226" s="175"/>
      <c r="F226" s="23">
        <v>134</v>
      </c>
      <c r="G226" s="24" t="s">
        <v>32</v>
      </c>
      <c r="H226" s="61">
        <v>309540</v>
      </c>
      <c r="I226" s="58">
        <v>340154</v>
      </c>
      <c r="J226" s="58">
        <v>340154</v>
      </c>
      <c r="K226" s="58">
        <v>340154</v>
      </c>
      <c r="L226" s="58">
        <v>340154</v>
      </c>
      <c r="M226" s="58">
        <v>340154</v>
      </c>
      <c r="N226" s="58">
        <v>328815</v>
      </c>
      <c r="O226" s="58">
        <v>328815</v>
      </c>
      <c r="P226" s="58">
        <v>340154</v>
      </c>
      <c r="Q226" s="58">
        <v>340154</v>
      </c>
      <c r="R226" s="58">
        <v>340154</v>
      </c>
      <c r="S226" s="58">
        <v>340154</v>
      </c>
      <c r="T226" s="53">
        <f t="shared" si="15"/>
        <v>4028556</v>
      </c>
      <c r="U226" s="49"/>
      <c r="V226" s="177"/>
      <c r="X226" s="31"/>
    </row>
    <row r="227" spans="1:24" s="25" customFormat="1" ht="21.95" customHeight="1" thickBot="1" x14ac:dyDescent="0.25">
      <c r="A227" s="171"/>
      <c r="B227" s="171"/>
      <c r="C227" s="173"/>
      <c r="D227" s="175"/>
      <c r="E227" s="175"/>
      <c r="F227" s="138">
        <v>144</v>
      </c>
      <c r="G227" s="76" t="s">
        <v>141</v>
      </c>
      <c r="H227" s="77"/>
      <c r="I227" s="77"/>
      <c r="J227" s="77"/>
      <c r="K227" s="77"/>
      <c r="L227" s="77"/>
      <c r="M227" s="77"/>
      <c r="N227" s="77"/>
      <c r="O227" s="77"/>
      <c r="P227" s="77"/>
      <c r="Q227" s="66"/>
      <c r="R227" s="66"/>
      <c r="S227" s="66">
        <v>2061541</v>
      </c>
      <c r="T227" s="144">
        <f t="shared" si="15"/>
        <v>2061541</v>
      </c>
      <c r="U227" s="145"/>
      <c r="V227" s="177"/>
      <c r="X227" s="89"/>
    </row>
    <row r="228" spans="1:24" s="136" customFormat="1" ht="21.75" customHeight="1" thickBot="1" x14ac:dyDescent="0.25">
      <c r="A228" s="178"/>
      <c r="B228" s="178"/>
      <c r="C228" s="179"/>
      <c r="D228" s="180"/>
      <c r="E228" s="180"/>
      <c r="F228" s="139">
        <v>230</v>
      </c>
      <c r="G228" s="70" t="s">
        <v>144</v>
      </c>
      <c r="H228" s="134"/>
      <c r="I228" s="134"/>
      <c r="J228" s="134"/>
      <c r="K228" s="134"/>
      <c r="L228" s="134"/>
      <c r="M228" s="134"/>
      <c r="N228" s="134"/>
      <c r="O228" s="134"/>
      <c r="P228" s="134"/>
      <c r="Q228" s="134">
        <v>40000</v>
      </c>
      <c r="R228" s="134"/>
      <c r="S228" s="134"/>
      <c r="T228" s="135">
        <f t="shared" si="15"/>
        <v>40000</v>
      </c>
      <c r="U228" s="135"/>
      <c r="V228" s="181"/>
      <c r="X228" s="137"/>
    </row>
    <row r="229" spans="1:24" s="142" customFormat="1" ht="21.95" customHeight="1" thickBot="1" x14ac:dyDescent="0.25">
      <c r="A229" s="127">
        <v>88</v>
      </c>
      <c r="B229" s="128">
        <v>10000</v>
      </c>
      <c r="C229" s="129">
        <v>880768</v>
      </c>
      <c r="D229" s="130" t="s">
        <v>124</v>
      </c>
      <c r="E229" s="130" t="s">
        <v>30</v>
      </c>
      <c r="F229" s="141">
        <v>144</v>
      </c>
      <c r="G229" s="70" t="s">
        <v>25</v>
      </c>
      <c r="H229" s="71">
        <v>1800000</v>
      </c>
      <c r="I229" s="71"/>
      <c r="J229" s="71">
        <v>1900000</v>
      </c>
      <c r="K229" s="71"/>
      <c r="L229" s="71"/>
      <c r="M229" s="71">
        <v>1900000</v>
      </c>
      <c r="N229" s="71"/>
      <c r="O229" s="71"/>
      <c r="P229" s="71">
        <v>1900000</v>
      </c>
      <c r="Q229" s="71"/>
      <c r="R229" s="71"/>
      <c r="S229" s="71">
        <v>1900000</v>
      </c>
      <c r="T229" s="72">
        <f t="shared" si="15"/>
        <v>9400000</v>
      </c>
      <c r="U229" s="72"/>
      <c r="V229" s="73">
        <f t="shared" ref="V229:V235" si="16">SUM(T229:U229)</f>
        <v>9400000</v>
      </c>
      <c r="X229" s="143"/>
    </row>
    <row r="230" spans="1:24" s="5" customFormat="1" ht="21.95" customHeight="1" thickBot="1" x14ac:dyDescent="0.25">
      <c r="A230" s="40">
        <v>89</v>
      </c>
      <c r="B230" s="40">
        <v>10000</v>
      </c>
      <c r="C230" s="41">
        <v>4934915</v>
      </c>
      <c r="D230" s="97" t="s">
        <v>125</v>
      </c>
      <c r="E230" s="97" t="s">
        <v>30</v>
      </c>
      <c r="F230" s="18">
        <v>144</v>
      </c>
      <c r="G230" s="76" t="s">
        <v>25</v>
      </c>
      <c r="H230" s="68">
        <v>300000</v>
      </c>
      <c r="I230" s="68"/>
      <c r="J230" s="68">
        <v>320000</v>
      </c>
      <c r="K230" s="68"/>
      <c r="L230" s="68"/>
      <c r="M230" s="68">
        <v>320000</v>
      </c>
      <c r="N230" s="68"/>
      <c r="O230" s="68"/>
      <c r="P230" s="68">
        <v>320000</v>
      </c>
      <c r="Q230" s="68"/>
      <c r="R230" s="68"/>
      <c r="S230" s="68">
        <v>320000</v>
      </c>
      <c r="T230" s="123">
        <f t="shared" si="15"/>
        <v>1580000</v>
      </c>
      <c r="U230" s="123"/>
      <c r="V230" s="98">
        <f t="shared" si="16"/>
        <v>1580000</v>
      </c>
      <c r="X230" s="31"/>
    </row>
    <row r="231" spans="1:24" s="151" customFormat="1" ht="21.95" customHeight="1" thickBot="1" x14ac:dyDescent="0.25">
      <c r="A231" s="40">
        <v>90</v>
      </c>
      <c r="B231" s="40">
        <v>10000</v>
      </c>
      <c r="C231" s="41">
        <v>2641489</v>
      </c>
      <c r="D231" s="97" t="s">
        <v>126</v>
      </c>
      <c r="E231" s="97" t="s">
        <v>30</v>
      </c>
      <c r="F231" s="150">
        <v>144</v>
      </c>
      <c r="G231" s="153" t="s">
        <v>25</v>
      </c>
      <c r="H231" s="154">
        <v>300000</v>
      </c>
      <c r="I231" s="154"/>
      <c r="J231" s="154">
        <v>320000</v>
      </c>
      <c r="K231" s="154"/>
      <c r="L231" s="154"/>
      <c r="M231" s="154">
        <v>320000</v>
      </c>
      <c r="N231" s="154"/>
      <c r="O231" s="154"/>
      <c r="P231" s="154">
        <v>320000</v>
      </c>
      <c r="Q231" s="154"/>
      <c r="R231" s="154"/>
      <c r="S231" s="154">
        <v>320000</v>
      </c>
      <c r="T231" s="155">
        <f t="shared" si="15"/>
        <v>1580000</v>
      </c>
      <c r="U231" s="155"/>
      <c r="V231" s="98">
        <f t="shared" si="16"/>
        <v>1580000</v>
      </c>
      <c r="X231" s="152"/>
    </row>
    <row r="232" spans="1:24" s="142" customFormat="1" ht="21.95" customHeight="1" thickBot="1" x14ac:dyDescent="0.25">
      <c r="A232" s="127">
        <v>91</v>
      </c>
      <c r="B232" s="128">
        <v>10000</v>
      </c>
      <c r="C232" s="129">
        <v>797294</v>
      </c>
      <c r="D232" s="130" t="s">
        <v>127</v>
      </c>
      <c r="E232" s="130" t="s">
        <v>30</v>
      </c>
      <c r="F232" s="141">
        <v>144</v>
      </c>
      <c r="G232" s="70" t="s">
        <v>25</v>
      </c>
      <c r="H232" s="71">
        <v>1290000</v>
      </c>
      <c r="I232" s="71"/>
      <c r="J232" s="71">
        <v>1400000</v>
      </c>
      <c r="K232" s="71"/>
      <c r="L232" s="71"/>
      <c r="M232" s="71">
        <v>1400000</v>
      </c>
      <c r="N232" s="71"/>
      <c r="O232" s="71"/>
      <c r="P232" s="71">
        <v>1400000</v>
      </c>
      <c r="Q232" s="71"/>
      <c r="R232" s="71"/>
      <c r="S232" s="71">
        <v>1400000</v>
      </c>
      <c r="T232" s="72">
        <f t="shared" si="15"/>
        <v>6890000</v>
      </c>
      <c r="U232" s="72"/>
      <c r="V232" s="73">
        <f t="shared" si="16"/>
        <v>6890000</v>
      </c>
      <c r="X232" s="143"/>
    </row>
    <row r="233" spans="1:24" s="142" customFormat="1" ht="21.95" customHeight="1" thickBot="1" x14ac:dyDescent="0.25">
      <c r="A233" s="127">
        <v>92</v>
      </c>
      <c r="B233" s="128">
        <v>10000</v>
      </c>
      <c r="C233" s="129">
        <v>2840966</v>
      </c>
      <c r="D233" s="130" t="s">
        <v>128</v>
      </c>
      <c r="E233" s="130" t="s">
        <v>30</v>
      </c>
      <c r="F233" s="141">
        <v>144</v>
      </c>
      <c r="G233" s="70" t="s">
        <v>25</v>
      </c>
      <c r="H233" s="71">
        <v>360000</v>
      </c>
      <c r="I233" s="71"/>
      <c r="J233" s="71">
        <v>370000</v>
      </c>
      <c r="K233" s="71"/>
      <c r="L233" s="71"/>
      <c r="M233" s="71">
        <v>370000</v>
      </c>
      <c r="N233" s="71"/>
      <c r="O233" s="71"/>
      <c r="P233" s="71">
        <v>370000</v>
      </c>
      <c r="Q233" s="71"/>
      <c r="R233" s="71"/>
      <c r="S233" s="71">
        <v>370000</v>
      </c>
      <c r="T233" s="72">
        <f t="shared" si="15"/>
        <v>1840000</v>
      </c>
      <c r="U233" s="72"/>
      <c r="V233" s="73">
        <f t="shared" si="16"/>
        <v>1840000</v>
      </c>
      <c r="X233" s="143"/>
    </row>
    <row r="234" spans="1:24" s="142" customFormat="1" ht="21.95" customHeight="1" thickBot="1" x14ac:dyDescent="0.25">
      <c r="A234" s="127">
        <v>93</v>
      </c>
      <c r="B234" s="128">
        <v>10000</v>
      </c>
      <c r="C234" s="129">
        <v>7603023</v>
      </c>
      <c r="D234" s="130" t="s">
        <v>129</v>
      </c>
      <c r="E234" s="130" t="s">
        <v>30</v>
      </c>
      <c r="F234" s="141">
        <v>144</v>
      </c>
      <c r="G234" s="70" t="s">
        <v>25</v>
      </c>
      <c r="H234" s="71">
        <v>300000</v>
      </c>
      <c r="I234" s="71"/>
      <c r="J234" s="71">
        <v>320000</v>
      </c>
      <c r="K234" s="71"/>
      <c r="L234" s="71"/>
      <c r="M234" s="71">
        <v>320000</v>
      </c>
      <c r="N234" s="71"/>
      <c r="O234" s="71"/>
      <c r="P234" s="71">
        <v>320000</v>
      </c>
      <c r="Q234" s="71"/>
      <c r="R234" s="71"/>
      <c r="S234" s="71">
        <v>320000</v>
      </c>
      <c r="T234" s="72">
        <f t="shared" si="15"/>
        <v>1580000</v>
      </c>
      <c r="U234" s="72"/>
      <c r="V234" s="73">
        <f t="shared" si="16"/>
        <v>1580000</v>
      </c>
      <c r="X234" s="143"/>
    </row>
    <row r="235" spans="1:24" s="142" customFormat="1" ht="21.95" customHeight="1" thickBot="1" x14ac:dyDescent="0.25">
      <c r="A235" s="127">
        <v>94</v>
      </c>
      <c r="B235" s="128">
        <v>10000</v>
      </c>
      <c r="C235" s="129">
        <v>2633062</v>
      </c>
      <c r="D235" s="130" t="s">
        <v>130</v>
      </c>
      <c r="E235" s="130" t="s">
        <v>30</v>
      </c>
      <c r="F235" s="141">
        <v>144</v>
      </c>
      <c r="G235" s="70" t="s">
        <v>25</v>
      </c>
      <c r="H235" s="71">
        <v>300000</v>
      </c>
      <c r="I235" s="71"/>
      <c r="J235" s="71">
        <v>320000</v>
      </c>
      <c r="K235" s="71"/>
      <c r="L235" s="71"/>
      <c r="M235" s="71">
        <v>320000</v>
      </c>
      <c r="N235" s="71"/>
      <c r="O235" s="71"/>
      <c r="P235" s="71">
        <v>320000</v>
      </c>
      <c r="Q235" s="71"/>
      <c r="R235" s="71"/>
      <c r="S235" s="71">
        <v>320000</v>
      </c>
      <c r="T235" s="72">
        <f t="shared" si="15"/>
        <v>1580000</v>
      </c>
      <c r="U235" s="72"/>
      <c r="V235" s="73">
        <f t="shared" si="16"/>
        <v>1580000</v>
      </c>
      <c r="X235" s="143"/>
    </row>
    <row r="236" spans="1:24" s="5" customFormat="1" ht="21.95" customHeight="1" thickBot="1" x14ac:dyDescent="0.25">
      <c r="A236" s="170">
        <v>95</v>
      </c>
      <c r="B236" s="170">
        <v>10000</v>
      </c>
      <c r="C236" s="172">
        <v>3200876</v>
      </c>
      <c r="D236" s="174" t="s">
        <v>131</v>
      </c>
      <c r="E236" s="174" t="s">
        <v>30</v>
      </c>
      <c r="F236" s="18">
        <v>144</v>
      </c>
      <c r="G236" s="76" t="s">
        <v>25</v>
      </c>
      <c r="H236" s="68">
        <v>1800000</v>
      </c>
      <c r="I236" s="68">
        <v>1800000</v>
      </c>
      <c r="J236" s="68">
        <v>1800000</v>
      </c>
      <c r="K236" s="68">
        <v>2000000</v>
      </c>
      <c r="L236" s="68">
        <v>2000000</v>
      </c>
      <c r="M236" s="68">
        <v>2000000</v>
      </c>
      <c r="N236" s="68">
        <v>2000000</v>
      </c>
      <c r="O236" s="68">
        <v>2000000</v>
      </c>
      <c r="P236" s="68">
        <v>2000000</v>
      </c>
      <c r="Q236" s="68">
        <v>2000000</v>
      </c>
      <c r="R236" s="68">
        <v>2000000</v>
      </c>
      <c r="S236" s="68">
        <v>2000000</v>
      </c>
      <c r="T236" s="123">
        <f t="shared" si="15"/>
        <v>23400000</v>
      </c>
      <c r="U236" s="123">
        <f t="shared" ref="U236" si="17">T236/12</f>
        <v>1950000</v>
      </c>
      <c r="V236" s="176">
        <f>SUM(T236:U237)</f>
        <v>27300000</v>
      </c>
      <c r="X236" s="31"/>
    </row>
    <row r="237" spans="1:24" s="136" customFormat="1" ht="21.95" customHeight="1" thickBot="1" x14ac:dyDescent="0.25">
      <c r="A237" s="171"/>
      <c r="B237" s="171"/>
      <c r="C237" s="173"/>
      <c r="D237" s="175"/>
      <c r="E237" s="175"/>
      <c r="F237" s="139">
        <v>144</v>
      </c>
      <c r="G237" s="70" t="s">
        <v>141</v>
      </c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>
        <v>1950000</v>
      </c>
      <c r="T237" s="135">
        <f t="shared" si="15"/>
        <v>1950000</v>
      </c>
      <c r="U237" s="135"/>
      <c r="V237" s="177"/>
      <c r="X237" s="137"/>
    </row>
    <row r="238" spans="1:24" s="142" customFormat="1" ht="21.95" customHeight="1" thickBot="1" x14ac:dyDescent="0.25">
      <c r="A238" s="127">
        <v>96</v>
      </c>
      <c r="B238" s="128">
        <v>10000</v>
      </c>
      <c r="C238" s="129">
        <v>2014598</v>
      </c>
      <c r="D238" s="130" t="s">
        <v>132</v>
      </c>
      <c r="E238" s="130" t="s">
        <v>30</v>
      </c>
      <c r="F238" s="141">
        <v>144</v>
      </c>
      <c r="G238" s="70" t="s">
        <v>25</v>
      </c>
      <c r="H238" s="71"/>
      <c r="I238" s="71">
        <v>1254237</v>
      </c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2">
        <f t="shared" si="15"/>
        <v>1254237</v>
      </c>
      <c r="U238" s="72"/>
      <c r="V238" s="73">
        <f>SUM(T238:U238)</f>
        <v>1254237</v>
      </c>
      <c r="X238" s="143"/>
    </row>
    <row r="239" spans="1:24" s="5" customFormat="1" ht="21.95" customHeight="1" thickBot="1" x14ac:dyDescent="0.25">
      <c r="A239" s="170">
        <v>97</v>
      </c>
      <c r="B239" s="170">
        <v>10000</v>
      </c>
      <c r="C239" s="172">
        <v>5493571</v>
      </c>
      <c r="D239" s="174" t="s">
        <v>133</v>
      </c>
      <c r="E239" s="174" t="s">
        <v>30</v>
      </c>
      <c r="F239" s="18">
        <v>144</v>
      </c>
      <c r="G239" s="76" t="s">
        <v>25</v>
      </c>
      <c r="H239" s="68"/>
      <c r="I239" s="68"/>
      <c r="J239" s="68">
        <v>1003390</v>
      </c>
      <c r="K239" s="68">
        <v>1003390</v>
      </c>
      <c r="L239" s="68">
        <v>1003390</v>
      </c>
      <c r="M239" s="68">
        <v>1003390</v>
      </c>
      <c r="N239" s="68">
        <v>1003390</v>
      </c>
      <c r="O239" s="68">
        <v>1003390</v>
      </c>
      <c r="P239" s="68">
        <v>1003390</v>
      </c>
      <c r="Q239" s="68">
        <v>1003390</v>
      </c>
      <c r="R239" s="68">
        <v>1003390</v>
      </c>
      <c r="S239" s="68">
        <v>1003390</v>
      </c>
      <c r="T239" s="123">
        <f t="shared" si="15"/>
        <v>10033900</v>
      </c>
      <c r="U239" s="123"/>
      <c r="V239" s="176">
        <f>SUM(T239:U240)</f>
        <v>11915256</v>
      </c>
      <c r="X239" s="31"/>
    </row>
    <row r="240" spans="1:24" s="136" customFormat="1" ht="21.95" customHeight="1" thickBot="1" x14ac:dyDescent="0.25">
      <c r="A240" s="171"/>
      <c r="B240" s="171"/>
      <c r="C240" s="173"/>
      <c r="D240" s="175"/>
      <c r="E240" s="175"/>
      <c r="F240" s="139">
        <v>144</v>
      </c>
      <c r="G240" s="70" t="s">
        <v>141</v>
      </c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>
        <v>940678</v>
      </c>
      <c r="T240" s="135">
        <f t="shared" si="15"/>
        <v>940678</v>
      </c>
      <c r="U240" s="135">
        <v>940678</v>
      </c>
      <c r="V240" s="177"/>
      <c r="X240" s="137"/>
    </row>
    <row r="241" spans="1:24" s="5" customFormat="1" ht="21.95" customHeight="1" thickBot="1" x14ac:dyDescent="0.25">
      <c r="A241" s="170">
        <v>98</v>
      </c>
      <c r="B241" s="170">
        <v>10000</v>
      </c>
      <c r="C241" s="172">
        <v>4494049</v>
      </c>
      <c r="D241" s="174" t="s">
        <v>136</v>
      </c>
      <c r="E241" s="174" t="s">
        <v>30</v>
      </c>
      <c r="F241" s="18">
        <v>144</v>
      </c>
      <c r="G241" s="76" t="s">
        <v>25</v>
      </c>
      <c r="H241" s="68"/>
      <c r="I241" s="68"/>
      <c r="J241" s="68"/>
      <c r="K241" s="68"/>
      <c r="L241" s="68">
        <v>1600000</v>
      </c>
      <c r="M241" s="68">
        <v>1200000</v>
      </c>
      <c r="N241" s="68">
        <v>1200000</v>
      </c>
      <c r="O241" s="68">
        <v>1200000</v>
      </c>
      <c r="P241" s="68">
        <v>1200000</v>
      </c>
      <c r="Q241" s="68">
        <v>1200000</v>
      </c>
      <c r="R241" s="68">
        <v>1200000</v>
      </c>
      <c r="S241" s="68">
        <v>1200000</v>
      </c>
      <c r="T241" s="123">
        <f t="shared" si="15"/>
        <v>10000000</v>
      </c>
      <c r="U241" s="123">
        <f>T241/12</f>
        <v>833333.33333333337</v>
      </c>
      <c r="V241" s="176">
        <f>SUM(T241:U242)</f>
        <v>11666666.333333334</v>
      </c>
      <c r="X241" s="31"/>
    </row>
    <row r="242" spans="1:24" s="136" customFormat="1" ht="21.95" customHeight="1" thickBot="1" x14ac:dyDescent="0.25">
      <c r="A242" s="171"/>
      <c r="B242" s="171"/>
      <c r="C242" s="173"/>
      <c r="D242" s="175"/>
      <c r="E242" s="175"/>
      <c r="F242" s="139">
        <v>144</v>
      </c>
      <c r="G242" s="70" t="s">
        <v>141</v>
      </c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>
        <v>833333</v>
      </c>
      <c r="T242" s="135">
        <f t="shared" si="15"/>
        <v>833333</v>
      </c>
      <c r="U242" s="135"/>
      <c r="V242" s="177"/>
      <c r="X242" s="137"/>
    </row>
    <row r="243" spans="1:24" s="5" customFormat="1" ht="21.95" customHeight="1" x14ac:dyDescent="0.2">
      <c r="A243" s="170">
        <v>99</v>
      </c>
      <c r="B243" s="170">
        <v>10000</v>
      </c>
      <c r="C243" s="172">
        <v>5513746</v>
      </c>
      <c r="D243" s="174" t="s">
        <v>137</v>
      </c>
      <c r="E243" s="174" t="s">
        <v>30</v>
      </c>
      <c r="F243" s="20">
        <v>144</v>
      </c>
      <c r="G243" s="24" t="s">
        <v>25</v>
      </c>
      <c r="H243" s="58"/>
      <c r="I243" s="58"/>
      <c r="J243" s="58"/>
      <c r="K243" s="58"/>
      <c r="L243" s="58"/>
      <c r="M243" s="58"/>
      <c r="N243" s="58">
        <v>810820</v>
      </c>
      <c r="O243" s="58">
        <v>810820</v>
      </c>
      <c r="P243" s="58">
        <v>810820</v>
      </c>
      <c r="Q243" s="58">
        <v>810820</v>
      </c>
      <c r="R243" s="58">
        <v>810820</v>
      </c>
      <c r="S243" s="58">
        <v>810820</v>
      </c>
      <c r="T243" s="53">
        <f t="shared" si="15"/>
        <v>4864920</v>
      </c>
      <c r="U243" s="53">
        <v>392233</v>
      </c>
      <c r="V243" s="176">
        <f>SUM(T243:U244)</f>
        <v>5649386</v>
      </c>
      <c r="X243" s="31"/>
    </row>
    <row r="244" spans="1:24" s="25" customFormat="1" ht="21.95" customHeight="1" x14ac:dyDescent="0.2">
      <c r="A244" s="171"/>
      <c r="B244" s="171"/>
      <c r="C244" s="173"/>
      <c r="D244" s="175"/>
      <c r="E244" s="175"/>
      <c r="F244" s="23">
        <v>144</v>
      </c>
      <c r="G244" s="24" t="s">
        <v>141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>
        <v>392233</v>
      </c>
      <c r="T244" s="90">
        <f t="shared" si="15"/>
        <v>392233</v>
      </c>
      <c r="U244" s="88"/>
      <c r="V244" s="177"/>
      <c r="X244" s="89"/>
    </row>
    <row r="245" spans="1:24" s="5" customFormat="1" ht="28.5" customHeight="1" x14ac:dyDescent="0.25">
      <c r="A245" s="196" t="s">
        <v>16</v>
      </c>
      <c r="B245" s="197"/>
      <c r="C245" s="197"/>
      <c r="D245" s="198"/>
      <c r="E245" s="74"/>
      <c r="F245" s="36"/>
      <c r="G245" s="32"/>
      <c r="H245" s="35">
        <f t="shared" ref="H245:V245" si="18">SUM(H10:H109)</f>
        <v>122013375</v>
      </c>
      <c r="I245" s="35">
        <f t="shared" si="18"/>
        <v>120217738</v>
      </c>
      <c r="J245" s="35">
        <f t="shared" si="18"/>
        <v>121700573</v>
      </c>
      <c r="K245" s="35">
        <f t="shared" si="18"/>
        <v>123276496</v>
      </c>
      <c r="L245" s="35">
        <f t="shared" si="18"/>
        <v>125693781</v>
      </c>
      <c r="M245" s="35">
        <f t="shared" si="18"/>
        <v>121288103</v>
      </c>
      <c r="N245" s="35">
        <f t="shared" si="18"/>
        <v>120600676</v>
      </c>
      <c r="O245" s="35">
        <f t="shared" si="18"/>
        <v>122266926</v>
      </c>
      <c r="P245" s="35">
        <f t="shared" si="18"/>
        <v>120243109</v>
      </c>
      <c r="Q245" s="35">
        <f t="shared" si="18"/>
        <v>122167795</v>
      </c>
      <c r="R245" s="35">
        <f t="shared" si="18"/>
        <v>118924949</v>
      </c>
      <c r="S245" s="35">
        <f t="shared" si="18"/>
        <v>222237935</v>
      </c>
      <c r="T245" s="35">
        <f t="shared" si="18"/>
        <v>1555286277</v>
      </c>
      <c r="U245" s="35">
        <f t="shared" si="18"/>
        <v>95580407.583333343</v>
      </c>
      <c r="V245" s="35">
        <f t="shared" si="18"/>
        <v>1635009318</v>
      </c>
      <c r="X245" s="31"/>
    </row>
    <row r="246" spans="1:24" s="5" customFormat="1" ht="28.5" customHeight="1" x14ac:dyDescent="0.3">
      <c r="A246" s="6"/>
      <c r="B246" s="6"/>
      <c r="C246" s="16"/>
      <c r="D246" s="13"/>
      <c r="E246" s="13"/>
      <c r="F246" s="8"/>
      <c r="G246" s="13"/>
      <c r="H246" s="14"/>
      <c r="I246" s="15"/>
      <c r="J246" s="15"/>
      <c r="K246" s="15"/>
      <c r="L246" s="15"/>
      <c r="M246" s="10"/>
      <c r="N246" s="10"/>
      <c r="O246" s="10"/>
      <c r="P246" s="10"/>
      <c r="Q246" s="10"/>
      <c r="R246" s="11"/>
      <c r="S246" s="10"/>
      <c r="T246" s="12"/>
      <c r="U246" s="12"/>
      <c r="V246" s="12"/>
    </row>
    <row r="247" spans="1:24" s="5" customFormat="1" ht="28.5" customHeight="1" x14ac:dyDescent="0.3">
      <c r="A247" s="6"/>
      <c r="B247" s="6"/>
      <c r="C247" s="7"/>
      <c r="D247" s="8"/>
      <c r="E247" s="8"/>
      <c r="F247" s="1"/>
      <c r="G247" s="8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1"/>
      <c r="S247" s="10"/>
      <c r="T247" s="12">
        <f>+T245+U245</f>
        <v>1650866684.5833333</v>
      </c>
      <c r="U247" s="12">
        <f>+V245-T247</f>
        <v>-15857366.583333254</v>
      </c>
      <c r="V247" s="12"/>
    </row>
  </sheetData>
  <autoFilter ref="A9:V247"/>
  <mergeCells count="443">
    <mergeCell ref="A241:A242"/>
    <mergeCell ref="B241:B242"/>
    <mergeCell ref="C241:C242"/>
    <mergeCell ref="D241:D242"/>
    <mergeCell ref="E241:E242"/>
    <mergeCell ref="V241:V242"/>
    <mergeCell ref="A1:U5"/>
    <mergeCell ref="A97:A98"/>
    <mergeCell ref="D50:D53"/>
    <mergeCell ref="A76:A77"/>
    <mergeCell ref="V105:V106"/>
    <mergeCell ref="A103:A104"/>
    <mergeCell ref="B103:B104"/>
    <mergeCell ref="C103:C104"/>
    <mergeCell ref="D103:D104"/>
    <mergeCell ref="D16:D19"/>
    <mergeCell ref="B97:B98"/>
    <mergeCell ref="C97:C98"/>
    <mergeCell ref="D97:D98"/>
    <mergeCell ref="A16:A19"/>
    <mergeCell ref="D105:D106"/>
    <mergeCell ref="A31:A33"/>
    <mergeCell ref="D44:D46"/>
    <mergeCell ref="B41:B43"/>
    <mergeCell ref="A28:A30"/>
    <mergeCell ref="D28:D30"/>
    <mergeCell ref="V103:V104"/>
    <mergeCell ref="C105:C106"/>
    <mergeCell ref="B54:B56"/>
    <mergeCell ref="A66:A67"/>
    <mergeCell ref="B66:B67"/>
    <mergeCell ref="A41:A43"/>
    <mergeCell ref="C41:C43"/>
    <mergeCell ref="A44:A46"/>
    <mergeCell ref="B44:B46"/>
    <mergeCell ref="C44:C46"/>
    <mergeCell ref="A7:R7"/>
    <mergeCell ref="A8:R8"/>
    <mergeCell ref="A10:A12"/>
    <mergeCell ref="B10:B12"/>
    <mergeCell ref="C10:C12"/>
    <mergeCell ref="D10:D12"/>
    <mergeCell ref="E10:E12"/>
    <mergeCell ref="C57:C62"/>
    <mergeCell ref="B16:B19"/>
    <mergeCell ref="A13:A15"/>
    <mergeCell ref="B13:B15"/>
    <mergeCell ref="C13:C15"/>
    <mergeCell ref="D13:D15"/>
    <mergeCell ref="A20:A24"/>
    <mergeCell ref="B20:B24"/>
    <mergeCell ref="C20:C24"/>
    <mergeCell ref="C16:C19"/>
    <mergeCell ref="C50:C53"/>
    <mergeCell ref="D20:D24"/>
    <mergeCell ref="A25:A27"/>
    <mergeCell ref="C25:C27"/>
    <mergeCell ref="D25:D27"/>
    <mergeCell ref="D31:D33"/>
    <mergeCell ref="A37:A40"/>
    <mergeCell ref="B37:B40"/>
    <mergeCell ref="C37:C40"/>
    <mergeCell ref="D37:D40"/>
    <mergeCell ref="A54:A56"/>
    <mergeCell ref="A68:A69"/>
    <mergeCell ref="B68:B69"/>
    <mergeCell ref="C68:C69"/>
    <mergeCell ref="D68:D69"/>
    <mergeCell ref="C31:C33"/>
    <mergeCell ref="C54:C56"/>
    <mergeCell ref="D54:D56"/>
    <mergeCell ref="A50:A53"/>
    <mergeCell ref="B50:B53"/>
    <mergeCell ref="B72:B73"/>
    <mergeCell ref="C72:C73"/>
    <mergeCell ref="D72:D73"/>
    <mergeCell ref="D66:D67"/>
    <mergeCell ref="C66:C67"/>
    <mergeCell ref="A57:A62"/>
    <mergeCell ref="B57:B62"/>
    <mergeCell ref="D57:D62"/>
    <mergeCell ref="A63:A65"/>
    <mergeCell ref="B63:B65"/>
    <mergeCell ref="D78:D79"/>
    <mergeCell ref="A74:A75"/>
    <mergeCell ref="B74:B75"/>
    <mergeCell ref="C74:C75"/>
    <mergeCell ref="D74:D75"/>
    <mergeCell ref="A70:A71"/>
    <mergeCell ref="B70:B71"/>
    <mergeCell ref="C70:C71"/>
    <mergeCell ref="D70:D71"/>
    <mergeCell ref="A72:A73"/>
    <mergeCell ref="A80:A81"/>
    <mergeCell ref="B80:B81"/>
    <mergeCell ref="C80:C81"/>
    <mergeCell ref="D80:D81"/>
    <mergeCell ref="B76:B77"/>
    <mergeCell ref="C76:C77"/>
    <mergeCell ref="D76:D77"/>
    <mergeCell ref="A78:A79"/>
    <mergeCell ref="B78:B79"/>
    <mergeCell ref="C78:C79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4"/>
    <mergeCell ref="B92:B94"/>
    <mergeCell ref="C92:C94"/>
    <mergeCell ref="D92:D94"/>
    <mergeCell ref="A95:A96"/>
    <mergeCell ref="B95:B96"/>
    <mergeCell ref="C95:C96"/>
    <mergeCell ref="D95:D96"/>
    <mergeCell ref="A101:A102"/>
    <mergeCell ref="B101:B102"/>
    <mergeCell ref="C101:C102"/>
    <mergeCell ref="D101:D102"/>
    <mergeCell ref="A99:A100"/>
    <mergeCell ref="B99:B100"/>
    <mergeCell ref="V44:V46"/>
    <mergeCell ref="V50:V53"/>
    <mergeCell ref="C99:C100"/>
    <mergeCell ref="D99:D100"/>
    <mergeCell ref="A107:A109"/>
    <mergeCell ref="B107:B109"/>
    <mergeCell ref="C107:C109"/>
    <mergeCell ref="D107:D109"/>
    <mergeCell ref="A105:A106"/>
    <mergeCell ref="B105:B106"/>
    <mergeCell ref="V41:V43"/>
    <mergeCell ref="V20:V24"/>
    <mergeCell ref="V25:V27"/>
    <mergeCell ref="A245:D245"/>
    <mergeCell ref="V37:V40"/>
    <mergeCell ref="V31:V33"/>
    <mergeCell ref="V28:V30"/>
    <mergeCell ref="V66:V67"/>
    <mergeCell ref="V68:V69"/>
    <mergeCell ref="V70:V71"/>
    <mergeCell ref="V92:V94"/>
    <mergeCell ref="V54:V56"/>
    <mergeCell ref="V57:V62"/>
    <mergeCell ref="V74:V75"/>
    <mergeCell ref="V76:V77"/>
    <mergeCell ref="V78:V79"/>
    <mergeCell ref="V80:V81"/>
    <mergeCell ref="V72:V73"/>
    <mergeCell ref="V95:V96"/>
    <mergeCell ref="V97:V98"/>
    <mergeCell ref="V99:V100"/>
    <mergeCell ref="V101:V102"/>
    <mergeCell ref="V107:V109"/>
    <mergeCell ref="V82:V83"/>
    <mergeCell ref="V84:V85"/>
    <mergeCell ref="V86:V87"/>
    <mergeCell ref="V88:V89"/>
    <mergeCell ref="V90:V91"/>
    <mergeCell ref="E13:E15"/>
    <mergeCell ref="E16:E19"/>
    <mergeCell ref="E20:E24"/>
    <mergeCell ref="E25:E27"/>
    <mergeCell ref="V10:V12"/>
    <mergeCell ref="V13:V15"/>
    <mergeCell ref="V16:V19"/>
    <mergeCell ref="B25:B27"/>
    <mergeCell ref="E28:E30"/>
    <mergeCell ref="E31:E33"/>
    <mergeCell ref="E37:E40"/>
    <mergeCell ref="E41:E43"/>
    <mergeCell ref="E44:E46"/>
    <mergeCell ref="C28:C30"/>
    <mergeCell ref="B31:B33"/>
    <mergeCell ref="B28:B30"/>
    <mergeCell ref="D41:D43"/>
    <mergeCell ref="E50:E53"/>
    <mergeCell ref="E54:E56"/>
    <mergeCell ref="E57:E62"/>
    <mergeCell ref="E66:E67"/>
    <mergeCell ref="E68:E69"/>
    <mergeCell ref="E70:E71"/>
    <mergeCell ref="E72:E73"/>
    <mergeCell ref="E95:E96"/>
    <mergeCell ref="E97:E98"/>
    <mergeCell ref="E74:E75"/>
    <mergeCell ref="E76:E77"/>
    <mergeCell ref="E78:E79"/>
    <mergeCell ref="E80:E81"/>
    <mergeCell ref="E82:E83"/>
    <mergeCell ref="E84:E85"/>
    <mergeCell ref="E99:E100"/>
    <mergeCell ref="E101:E102"/>
    <mergeCell ref="E103:E104"/>
    <mergeCell ref="E105:E106"/>
    <mergeCell ref="E107:E109"/>
    <mergeCell ref="A6:R6"/>
    <mergeCell ref="E86:E87"/>
    <mergeCell ref="E88:E89"/>
    <mergeCell ref="E90:E91"/>
    <mergeCell ref="E92:E94"/>
    <mergeCell ref="A110:A112"/>
    <mergeCell ref="B110:B112"/>
    <mergeCell ref="C110:C112"/>
    <mergeCell ref="D110:D112"/>
    <mergeCell ref="E110:E112"/>
    <mergeCell ref="V110:V112"/>
    <mergeCell ref="A113:A115"/>
    <mergeCell ref="B113:B115"/>
    <mergeCell ref="C113:C115"/>
    <mergeCell ref="D113:D115"/>
    <mergeCell ref="E113:E115"/>
    <mergeCell ref="V113:V115"/>
    <mergeCell ref="A116:A118"/>
    <mergeCell ref="B116:B118"/>
    <mergeCell ref="C116:C118"/>
    <mergeCell ref="D116:D118"/>
    <mergeCell ref="E116:E118"/>
    <mergeCell ref="V116:V118"/>
    <mergeCell ref="A119:A121"/>
    <mergeCell ref="B119:B121"/>
    <mergeCell ref="C119:C121"/>
    <mergeCell ref="D119:D121"/>
    <mergeCell ref="E119:E121"/>
    <mergeCell ref="V119:V121"/>
    <mergeCell ref="A122:A126"/>
    <mergeCell ref="B122:B126"/>
    <mergeCell ref="C122:C126"/>
    <mergeCell ref="D122:D126"/>
    <mergeCell ref="E122:E126"/>
    <mergeCell ref="V122:V126"/>
    <mergeCell ref="A127:A130"/>
    <mergeCell ref="B127:B130"/>
    <mergeCell ref="C127:C130"/>
    <mergeCell ref="D127:D130"/>
    <mergeCell ref="E127:E130"/>
    <mergeCell ref="V127:V130"/>
    <mergeCell ref="A131:A133"/>
    <mergeCell ref="B131:B133"/>
    <mergeCell ref="C131:C133"/>
    <mergeCell ref="D131:D133"/>
    <mergeCell ref="E131:E133"/>
    <mergeCell ref="V131:V133"/>
    <mergeCell ref="A134:A138"/>
    <mergeCell ref="B134:B138"/>
    <mergeCell ref="C134:C138"/>
    <mergeCell ref="D134:D138"/>
    <mergeCell ref="E134:E138"/>
    <mergeCell ref="V134:V138"/>
    <mergeCell ref="A139:A141"/>
    <mergeCell ref="B139:B141"/>
    <mergeCell ref="C139:C141"/>
    <mergeCell ref="D139:D141"/>
    <mergeCell ref="E139:E141"/>
    <mergeCell ref="V139:V141"/>
    <mergeCell ref="A144:A145"/>
    <mergeCell ref="B144:B145"/>
    <mergeCell ref="C144:C145"/>
    <mergeCell ref="D144:D145"/>
    <mergeCell ref="E144:E145"/>
    <mergeCell ref="V144:V145"/>
    <mergeCell ref="A146:A148"/>
    <mergeCell ref="B146:B148"/>
    <mergeCell ref="C146:C148"/>
    <mergeCell ref="D146:D148"/>
    <mergeCell ref="E146:E148"/>
    <mergeCell ref="V146:V148"/>
    <mergeCell ref="V209:V210"/>
    <mergeCell ref="A209:A210"/>
    <mergeCell ref="B209:B210"/>
    <mergeCell ref="C209:C210"/>
    <mergeCell ref="D209:D210"/>
    <mergeCell ref="E209:E210"/>
    <mergeCell ref="C63:C65"/>
    <mergeCell ref="D63:D65"/>
    <mergeCell ref="E63:E65"/>
    <mergeCell ref="V63:V65"/>
    <mergeCell ref="A239:A240"/>
    <mergeCell ref="B239:B240"/>
    <mergeCell ref="C239:C240"/>
    <mergeCell ref="D239:D240"/>
    <mergeCell ref="E239:E240"/>
    <mergeCell ref="V239:V240"/>
    <mergeCell ref="A236:A237"/>
    <mergeCell ref="B236:B237"/>
    <mergeCell ref="C236:C237"/>
    <mergeCell ref="D236:D237"/>
    <mergeCell ref="E236:E237"/>
    <mergeCell ref="V236:V237"/>
    <mergeCell ref="A150:A152"/>
    <mergeCell ref="B150:B152"/>
    <mergeCell ref="C150:C152"/>
    <mergeCell ref="D150:D152"/>
    <mergeCell ref="E150:E152"/>
    <mergeCell ref="V150:V152"/>
    <mergeCell ref="A153:A154"/>
    <mergeCell ref="B153:B154"/>
    <mergeCell ref="C153:C154"/>
    <mergeCell ref="D153:D154"/>
    <mergeCell ref="E153:E154"/>
    <mergeCell ref="V153:V154"/>
    <mergeCell ref="A155:A157"/>
    <mergeCell ref="B155:B157"/>
    <mergeCell ref="C155:C157"/>
    <mergeCell ref="D155:D157"/>
    <mergeCell ref="E155:E157"/>
    <mergeCell ref="V155:V157"/>
    <mergeCell ref="A158:A160"/>
    <mergeCell ref="B158:B160"/>
    <mergeCell ref="C158:C160"/>
    <mergeCell ref="D158:D160"/>
    <mergeCell ref="E158:E160"/>
    <mergeCell ref="V158:V160"/>
    <mergeCell ref="A161:A162"/>
    <mergeCell ref="B161:B162"/>
    <mergeCell ref="C161:C162"/>
    <mergeCell ref="D161:D162"/>
    <mergeCell ref="E161:E162"/>
    <mergeCell ref="V161:V162"/>
    <mergeCell ref="A163:A165"/>
    <mergeCell ref="B163:B165"/>
    <mergeCell ref="C163:C165"/>
    <mergeCell ref="D163:D165"/>
    <mergeCell ref="E163:E165"/>
    <mergeCell ref="V163:V165"/>
    <mergeCell ref="A166:A168"/>
    <mergeCell ref="B166:B168"/>
    <mergeCell ref="C166:C168"/>
    <mergeCell ref="D166:D168"/>
    <mergeCell ref="E166:E168"/>
    <mergeCell ref="V166:V168"/>
    <mergeCell ref="A169:A171"/>
    <mergeCell ref="B169:B171"/>
    <mergeCell ref="C169:C171"/>
    <mergeCell ref="D169:D171"/>
    <mergeCell ref="E169:E171"/>
    <mergeCell ref="V169:V171"/>
    <mergeCell ref="A172:A174"/>
    <mergeCell ref="B172:B174"/>
    <mergeCell ref="C172:C174"/>
    <mergeCell ref="D172:D174"/>
    <mergeCell ref="E172:E174"/>
    <mergeCell ref="V172:V174"/>
    <mergeCell ref="A175:A179"/>
    <mergeCell ref="B175:B179"/>
    <mergeCell ref="C175:C179"/>
    <mergeCell ref="D175:D179"/>
    <mergeCell ref="E175:E179"/>
    <mergeCell ref="V175:V179"/>
    <mergeCell ref="A180:A181"/>
    <mergeCell ref="B180:B181"/>
    <mergeCell ref="C180:C181"/>
    <mergeCell ref="D180:D181"/>
    <mergeCell ref="E180:E181"/>
    <mergeCell ref="V180:V181"/>
    <mergeCell ref="A182:A186"/>
    <mergeCell ref="B182:B186"/>
    <mergeCell ref="C182:C186"/>
    <mergeCell ref="D182:D186"/>
    <mergeCell ref="E182:E186"/>
    <mergeCell ref="V182:V186"/>
    <mergeCell ref="A201:A204"/>
    <mergeCell ref="B201:B204"/>
    <mergeCell ref="C201:C204"/>
    <mergeCell ref="D201:D204"/>
    <mergeCell ref="E201:E204"/>
    <mergeCell ref="V201:V204"/>
    <mergeCell ref="A205:A206"/>
    <mergeCell ref="B205:B206"/>
    <mergeCell ref="C205:C206"/>
    <mergeCell ref="D205:D206"/>
    <mergeCell ref="E205:E206"/>
    <mergeCell ref="V205:V206"/>
    <mergeCell ref="A207:A208"/>
    <mergeCell ref="B207:B208"/>
    <mergeCell ref="C207:C208"/>
    <mergeCell ref="D207:D208"/>
    <mergeCell ref="E207:E208"/>
    <mergeCell ref="V207:V208"/>
    <mergeCell ref="A211:A213"/>
    <mergeCell ref="B211:B213"/>
    <mergeCell ref="C211:C213"/>
    <mergeCell ref="D211:D213"/>
    <mergeCell ref="E211:E213"/>
    <mergeCell ref="V211:V213"/>
    <mergeCell ref="A214:A215"/>
    <mergeCell ref="B214:B215"/>
    <mergeCell ref="C214:C215"/>
    <mergeCell ref="D214:D215"/>
    <mergeCell ref="E214:E215"/>
    <mergeCell ref="V214:V215"/>
    <mergeCell ref="A216:A217"/>
    <mergeCell ref="B216:B217"/>
    <mergeCell ref="C216:C217"/>
    <mergeCell ref="D216:D217"/>
    <mergeCell ref="E216:E217"/>
    <mergeCell ref="V216:V217"/>
    <mergeCell ref="A218:A219"/>
    <mergeCell ref="B218:B219"/>
    <mergeCell ref="C218:C219"/>
    <mergeCell ref="D218:D219"/>
    <mergeCell ref="E218:E219"/>
    <mergeCell ref="V218:V219"/>
    <mergeCell ref="A220:A221"/>
    <mergeCell ref="B220:B221"/>
    <mergeCell ref="C220:C221"/>
    <mergeCell ref="D220:D221"/>
    <mergeCell ref="E220:E221"/>
    <mergeCell ref="V220:V221"/>
    <mergeCell ref="A222:A223"/>
    <mergeCell ref="B222:B223"/>
    <mergeCell ref="C222:C223"/>
    <mergeCell ref="D222:D223"/>
    <mergeCell ref="E222:E223"/>
    <mergeCell ref="V222:V223"/>
    <mergeCell ref="A225:A228"/>
    <mergeCell ref="B225:B228"/>
    <mergeCell ref="C225:C228"/>
    <mergeCell ref="D225:D228"/>
    <mergeCell ref="E225:E228"/>
    <mergeCell ref="V225:V228"/>
    <mergeCell ref="A243:A244"/>
    <mergeCell ref="B243:B244"/>
    <mergeCell ref="C243:C244"/>
    <mergeCell ref="D243:D244"/>
    <mergeCell ref="E243:E244"/>
    <mergeCell ref="V243:V244"/>
  </mergeCells>
  <printOptions horizontalCentered="1"/>
  <pageMargins left="0.15748031496062992" right="0.15748031496062992" top="0.19685039370078741" bottom="0.47244094488188981" header="0.15748031496062992" footer="0.15748031496062992"/>
  <pageSetup paperSize="5" scale="40" fitToHeight="0" orientation="landscape" horizontalDpi="300" verticalDpi="300" r:id="rId1"/>
  <headerFooter alignWithMargins="0"/>
  <rowBreaks count="1" manualBreakCount="1">
    <brk id="100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Usuario</cp:lastModifiedBy>
  <cp:lastPrinted>2019-01-15T11:25:20Z</cp:lastPrinted>
  <dcterms:created xsi:type="dcterms:W3CDTF">2003-03-07T14:03:57Z</dcterms:created>
  <dcterms:modified xsi:type="dcterms:W3CDTF">2019-02-22T13:00:36Z</dcterms:modified>
</cp:coreProperties>
</file>